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15360" windowHeight="7650" tabRatio="500"/>
  </bookViews>
  <sheets>
    <sheet name="Sheet1" sheetId="1" r:id="rId1"/>
  </sheets>
  <definedNames>
    <definedName name="_xlnm._FilterDatabase" localSheetId="0" hidden="1">Sheet1!$A$1:$S$38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  <c r="H11" i="1" s="1"/>
  <c r="F14" i="1"/>
  <c r="H14" i="1" s="1"/>
  <c r="F12" i="1"/>
  <c r="H12" i="1" s="1"/>
  <c r="F13" i="1"/>
  <c r="H13" i="1" s="1"/>
  <c r="F10" i="1"/>
  <c r="F9" i="1"/>
  <c r="H9" i="1" s="1"/>
  <c r="F3" i="1"/>
  <c r="H3" i="1" s="1"/>
  <c r="F4" i="1"/>
  <c r="H4" i="1" s="1"/>
  <c r="F5" i="1"/>
  <c r="H5" i="1" s="1"/>
  <c r="F6" i="1"/>
  <c r="H6" i="1" s="1"/>
  <c r="F7" i="1"/>
  <c r="H7" i="1" s="1"/>
  <c r="F8" i="1"/>
  <c r="H8" i="1" s="1"/>
  <c r="H10" i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2" i="1"/>
  <c r="H2" i="1" s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<sst xmlns="http://schemas.openxmlformats.org/spreadsheetml/2006/main" count="103" uniqueCount="75">
  <si>
    <t>SERIAL NO.</t>
  </si>
  <si>
    <t>NAME</t>
  </si>
  <si>
    <t>CMP</t>
  </si>
  <si>
    <t>SECTOR</t>
  </si>
  <si>
    <t>52 WEEK (H)</t>
  </si>
  <si>
    <t>52 WEEK (L)</t>
  </si>
  <si>
    <t>EPS</t>
  </si>
  <si>
    <t>PE RATIO</t>
  </si>
  <si>
    <t>INDUSTRY PE</t>
  </si>
  <si>
    <t>AVG. VOLUME</t>
  </si>
  <si>
    <t>TG I</t>
  </si>
  <si>
    <t>TG II</t>
  </si>
  <si>
    <t>S1</t>
  </si>
  <si>
    <t>S2</t>
  </si>
  <si>
    <t xml:space="preserve">Entertainment </t>
  </si>
  <si>
    <t xml:space="preserve">Media </t>
  </si>
  <si>
    <t xml:space="preserve">PVR ltd </t>
  </si>
  <si>
    <t xml:space="preserve">SUN tv network </t>
  </si>
  <si>
    <t xml:space="preserve">Zeel Zee entertanment </t>
  </si>
  <si>
    <t xml:space="preserve">INOX leisure </t>
  </si>
  <si>
    <t xml:space="preserve">Radico Khaitan </t>
  </si>
  <si>
    <t xml:space="preserve">Beverages </t>
  </si>
  <si>
    <t>United Spirit</t>
  </si>
  <si>
    <t xml:space="preserve">Yes bank </t>
  </si>
  <si>
    <t xml:space="preserve">Bank </t>
  </si>
  <si>
    <t xml:space="preserve">Kotak Mahindra </t>
  </si>
  <si>
    <t>RBL</t>
  </si>
  <si>
    <t>SBI</t>
  </si>
  <si>
    <t>BOB</t>
  </si>
  <si>
    <t>OBC</t>
  </si>
  <si>
    <t>Market Cap</t>
  </si>
  <si>
    <t xml:space="preserve">Tata Steel </t>
  </si>
  <si>
    <t>Metal</t>
  </si>
  <si>
    <t>JSW Sttel</t>
  </si>
  <si>
    <t>Vedanta</t>
  </si>
  <si>
    <t>Jindal Steel</t>
  </si>
  <si>
    <t>Hindalaco</t>
  </si>
  <si>
    <t>KPIT</t>
  </si>
  <si>
    <t>IT</t>
  </si>
  <si>
    <t>HCL TECH</t>
  </si>
  <si>
    <t>MIND TREE</t>
  </si>
  <si>
    <t>TCS</t>
  </si>
  <si>
    <t>INFY</t>
  </si>
  <si>
    <t>MARUTI SUZUKI</t>
  </si>
  <si>
    <t>Auto</t>
  </si>
  <si>
    <t>ESCORTS</t>
  </si>
  <si>
    <t>ASHOK LEYLAND</t>
  </si>
  <si>
    <t>MOTHERSON SUMMI</t>
  </si>
  <si>
    <t>SANDHAR</t>
  </si>
  <si>
    <t>MINDA CORP</t>
  </si>
  <si>
    <t>MAHINDRA &amp; MAHINDRA</t>
  </si>
  <si>
    <t>sun pharma</t>
  </si>
  <si>
    <t>Pharma</t>
  </si>
  <si>
    <t>cadila health</t>
  </si>
  <si>
    <t>Granules india</t>
  </si>
  <si>
    <t>Divi's labs</t>
  </si>
  <si>
    <t>NA</t>
  </si>
  <si>
    <t>Adani Port</t>
  </si>
  <si>
    <t>General</t>
  </si>
  <si>
    <t>Asian Paint</t>
  </si>
  <si>
    <t xml:space="preserve">EROS  media ltd </t>
  </si>
  <si>
    <t>EPS %</t>
  </si>
  <si>
    <t>5 Year EPS</t>
  </si>
  <si>
    <t>Total No. of Share</t>
  </si>
  <si>
    <t>AVG % VOL</t>
  </si>
  <si>
    <t>Biocon</t>
  </si>
  <si>
    <t>Ultratech</t>
  </si>
  <si>
    <t>Niit Tech</t>
  </si>
  <si>
    <t>Hdfc Bank</t>
  </si>
  <si>
    <t>Tata Elexi</t>
  </si>
  <si>
    <t>Reliance</t>
  </si>
  <si>
    <t>Ibulhfin</t>
  </si>
  <si>
    <t xml:space="preserve">Hdfc </t>
  </si>
  <si>
    <t>Pidi Lite</t>
  </si>
  <si>
    <t>Indusind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</si>
</sst>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3" fillId="0" borderId="0" xfId="0" applyFont="1"/>
    <xf numFmtId="0" fontId="2" fillId="0" borderId="0" xfId="0" applyFont="1"/>
    <xf numFmtId="3" fontId="3" fillId="0" borderId="0" xfId="0" applyNumberFormat="1" applyFont="1"/>
    <xf numFmtId="0" fontId="4" fillId="0" borderId="0" xfId="0" applyFont="1"/>
    <xf numFmtId="3" fontId="4" fillId="0" borderId="0" xfId="0" applyNumberFormat="1" applyFont="1"/>
    <xf numFmtId="0" fontId="4" fillId="0" borderId="0" xfId="0" applyFont="1" applyAlignment="1">
      <alignment horizontal="center"/>
    </xf>
    <xf numFmtId="9" fontId="3" fillId="0" borderId="0" xfId="1" applyFont="1"/>
    <xf numFmtId="2" fontId="3" fillId="0" borderId="0" xfId="0" applyNumberFormat="1" applyFont="1"/>
    <xf numFmtId="1" fontId="3" fillId="0" borderId="0" xfId="0" applyNumberFormat="1" applyFont="1"/>
    <xf numFmtId="10" fontId="3" fillId="0" borderId="0" xfId="1" applyNumberFormat="1" applyFont="1"/>
    <xf numFmtId="9" fontId="2" fillId="2" borderId="1" xfId="1" applyFont="1" applyFill="1" applyBorder="1"/>
    <xf numFmtId="0" fontId="6" fillId="0" borderId="0" xfId="0" applyFont="1"/>
    <xf numFmtId="0" fontId="7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abSelected="1" showRuler="0" zoomScale="80" zoomScaleNormal="80" workbookViewId="0">
      <selection activeCell="A2" sqref="A2"/>
    </sheetView>
  </sheetViews>
  <sheetFormatPr defaultColWidth="11" defaultRowHeight="21" x14ac:dyDescent="0.35"/>
  <cols>
    <col min="1" max="1" width="11" style="3" customWidth="1"/>
    <col min="2" max="2" width="22.25" style="3" customWidth="1"/>
    <col min="3" max="3" width="16.25" style="3" customWidth="1"/>
    <col min="4" max="4" width="11.25" style="3" bestFit="1" customWidth="1"/>
    <col min="5" max="5" width="16.75" style="3" bestFit="1" customWidth="1"/>
    <col min="6" max="6" width="15.625" style="3" customWidth="1"/>
    <col min="7" max="7" width="17.25" style="3" customWidth="1"/>
    <col min="8" max="8" width="15.125" style="9" customWidth="1"/>
    <col min="9" max="9" width="12.5" style="3" customWidth="1"/>
    <col min="10" max="10" width="12.375" style="3" customWidth="1"/>
    <col min="11" max="12" width="10.75" style="3" bestFit="1" customWidth="1"/>
    <col min="13" max="13" width="8.25" style="3" customWidth="1"/>
    <col min="14" max="14" width="14.25" style="3" bestFit="1" customWidth="1"/>
    <col min="15" max="15" width="13.75" style="3" customWidth="1"/>
    <col min="16" max="16" width="12.375" style="3" bestFit="1" customWidth="1"/>
    <col min="17" max="17" width="13.875" style="3" bestFit="1" customWidth="1"/>
    <col min="18" max="19" width="12.375" style="3" bestFit="1" customWidth="1"/>
    <col min="20" max="16384" width="11" style="3"/>
  </cols>
  <sheetData>
    <row r="1" spans="1:19" ht="42" x14ac:dyDescent="0.35">
      <c r="A1" s="1" t="s">
        <v>0</v>
      </c>
      <c r="B1" s="2" t="s">
        <v>1</v>
      </c>
      <c r="C1" s="2" t="s">
        <v>3</v>
      </c>
      <c r="D1" s="2" t="s">
        <v>2</v>
      </c>
      <c r="E1" s="2" t="s">
        <v>30</v>
      </c>
      <c r="F1" s="2" t="s">
        <v>63</v>
      </c>
      <c r="G1" s="2" t="s">
        <v>9</v>
      </c>
      <c r="H1" s="13" t="s">
        <v>64</v>
      </c>
      <c r="I1" s="2" t="s">
        <v>4</v>
      </c>
      <c r="J1" s="2" t="s">
        <v>5</v>
      </c>
      <c r="K1" s="2" t="s">
        <v>6</v>
      </c>
      <c r="L1" s="2" t="s">
        <v>61</v>
      </c>
      <c r="M1" s="2" t="s">
        <v>62</v>
      </c>
      <c r="N1" s="2" t="s">
        <v>7</v>
      </c>
      <c r="O1" s="2" t="s">
        <v>8</v>
      </c>
      <c r="P1" s="2" t="s">
        <v>10</v>
      </c>
      <c r="Q1" s="2" t="s">
        <v>11</v>
      </c>
      <c r="R1" s="2" t="s">
        <v>12</v>
      </c>
      <c r="S1" s="2" t="s">
        <v>13</v>
      </c>
    </row>
    <row r="2" spans="1:19" x14ac:dyDescent="0.35">
      <c r="A2" s="4">
        <v>1</v>
      </c>
      <c r="B2" s="3" t="s">
        <v>16</v>
      </c>
      <c r="C2" s="3" t="s">
        <v>14</v>
      </c>
      <c r="D2" s="3">
        <v>1485.6</v>
      </c>
      <c r="E2" s="3">
        <v>6947.46</v>
      </c>
      <c r="F2" s="11">
        <f t="shared" ref="F2:F8" si="0">(E2/D2)*10000000</f>
        <v>46765347.33441034</v>
      </c>
      <c r="G2" s="5">
        <v>357832</v>
      </c>
      <c r="H2" s="12">
        <f t="shared" ref="H2:H14" si="1">G2/F2</f>
        <v>7.6516485046333477E-3</v>
      </c>
      <c r="I2" s="3">
        <v>1568.45</v>
      </c>
      <c r="J2" s="3">
        <v>1062.8</v>
      </c>
      <c r="K2" s="3">
        <v>29.8</v>
      </c>
      <c r="L2" s="9">
        <f t="shared" ref="L2:L14" si="2">K2/D2</f>
        <v>2.0059235325794292E-2</v>
      </c>
      <c r="M2" s="9"/>
      <c r="N2" s="3">
        <v>49.85</v>
      </c>
      <c r="O2" s="3">
        <v>26.49</v>
      </c>
      <c r="P2" s="3">
        <v>1500.99</v>
      </c>
      <c r="Q2" s="3">
        <v>1565.97</v>
      </c>
      <c r="R2" s="3">
        <v>1363.29</v>
      </c>
      <c r="S2" s="3">
        <v>1290.57</v>
      </c>
    </row>
    <row r="3" spans="1:19" x14ac:dyDescent="0.35">
      <c r="A3" s="4">
        <v>2</v>
      </c>
      <c r="B3" s="15" t="s">
        <v>19</v>
      </c>
      <c r="C3" s="3" t="s">
        <v>14</v>
      </c>
      <c r="D3" s="3">
        <v>224.05</v>
      </c>
      <c r="E3" s="3">
        <v>2299.9</v>
      </c>
      <c r="F3" s="11">
        <f t="shared" si="0"/>
        <v>102651193.92992637</v>
      </c>
      <c r="G3" s="3">
        <v>128049</v>
      </c>
      <c r="H3" s="12">
        <f t="shared" si="1"/>
        <v>1.2474185160224356E-3</v>
      </c>
      <c r="I3" s="3">
        <v>326.35000000000002</v>
      </c>
      <c r="J3" s="3">
        <v>187.9</v>
      </c>
      <c r="K3" s="3">
        <v>13.04</v>
      </c>
      <c r="L3" s="9">
        <f t="shared" si="2"/>
        <v>5.8201294353938844E-2</v>
      </c>
      <c r="M3" s="9"/>
      <c r="N3" s="3">
        <v>17.18</v>
      </c>
      <c r="O3" s="3">
        <v>26.49</v>
      </c>
      <c r="P3" s="3">
        <v>229.1</v>
      </c>
      <c r="Q3" s="3">
        <v>240.35</v>
      </c>
      <c r="R3" s="3">
        <v>207.5</v>
      </c>
      <c r="S3" s="3">
        <v>197.15</v>
      </c>
    </row>
    <row r="4" spans="1:19" x14ac:dyDescent="0.35">
      <c r="A4" s="4">
        <v>3</v>
      </c>
      <c r="B4" s="3" t="s">
        <v>18</v>
      </c>
      <c r="C4" s="3" t="s">
        <v>15</v>
      </c>
      <c r="D4" s="3">
        <v>477.4</v>
      </c>
      <c r="E4" s="3">
        <v>45886.29</v>
      </c>
      <c r="F4" s="11">
        <f t="shared" si="0"/>
        <v>961170716.38039386</v>
      </c>
      <c r="G4" s="5">
        <v>3331428</v>
      </c>
      <c r="H4" s="12">
        <f t="shared" si="1"/>
        <v>3.4660107130038186E-3</v>
      </c>
      <c r="I4" s="3">
        <v>619</v>
      </c>
      <c r="J4" s="3">
        <v>410.6</v>
      </c>
      <c r="K4" s="3">
        <v>13.31</v>
      </c>
      <c r="L4" s="9">
        <f t="shared" si="2"/>
        <v>2.7880184331797238E-2</v>
      </c>
      <c r="M4" s="9"/>
      <c r="N4" s="3">
        <v>35.86</v>
      </c>
      <c r="O4" s="3">
        <v>26.49</v>
      </c>
      <c r="P4" s="3">
        <v>516.64</v>
      </c>
      <c r="Q4" s="3">
        <v>544.66999999999996</v>
      </c>
      <c r="R4" s="3">
        <v>440.64</v>
      </c>
      <c r="S4" s="3">
        <v>392.67</v>
      </c>
    </row>
    <row r="5" spans="1:19" x14ac:dyDescent="0.35">
      <c r="A5" s="4">
        <v>4</v>
      </c>
      <c r="B5" s="15" t="s">
        <v>17</v>
      </c>
      <c r="C5" s="3" t="s">
        <v>15</v>
      </c>
      <c r="D5" s="3">
        <v>594.45000000000005</v>
      </c>
      <c r="E5" s="3">
        <v>23438.18</v>
      </c>
      <c r="F5" s="11">
        <f t="shared" si="0"/>
        <v>394283455.2948103</v>
      </c>
      <c r="G5" s="3">
        <v>1681050</v>
      </c>
      <c r="H5" s="12">
        <f t="shared" si="1"/>
        <v>4.2635570359985291E-3</v>
      </c>
      <c r="I5" s="3">
        <v>1907.8</v>
      </c>
      <c r="J5" s="3">
        <v>557</v>
      </c>
      <c r="K5" s="3">
        <v>10.65</v>
      </c>
      <c r="L5" s="9">
        <f t="shared" si="2"/>
        <v>1.7915720413827909E-2</v>
      </c>
      <c r="M5" s="9"/>
      <c r="N5" s="3">
        <v>55.82</v>
      </c>
      <c r="O5" s="3">
        <v>26.49</v>
      </c>
      <c r="P5" s="3">
        <v>655.5</v>
      </c>
      <c r="Q5" s="3">
        <v>719.45</v>
      </c>
      <c r="R5" s="3">
        <v>555.79999999999995</v>
      </c>
      <c r="S5" s="3">
        <v>520.04999999999995</v>
      </c>
    </row>
    <row r="6" spans="1:19" x14ac:dyDescent="0.35">
      <c r="A6" s="4">
        <v>5</v>
      </c>
      <c r="B6" s="15" t="s">
        <v>60</v>
      </c>
      <c r="C6" s="3" t="s">
        <v>15</v>
      </c>
      <c r="D6" s="3">
        <v>84.2</v>
      </c>
      <c r="E6" s="3">
        <v>797.92</v>
      </c>
      <c r="F6" s="11">
        <f t="shared" si="0"/>
        <v>94764845.605700701</v>
      </c>
      <c r="G6" s="5">
        <v>671912</v>
      </c>
      <c r="H6" s="12">
        <f t="shared" si="1"/>
        <v>7.0903086023661526E-3</v>
      </c>
      <c r="I6" s="3">
        <v>259.85000000000002</v>
      </c>
      <c r="J6" s="3">
        <v>59.95</v>
      </c>
      <c r="K6" s="3">
        <v>27.24</v>
      </c>
      <c r="L6" s="9">
        <f t="shared" si="2"/>
        <v>0.32351543942992872</v>
      </c>
      <c r="M6" s="9"/>
      <c r="N6" s="3">
        <v>3.09</v>
      </c>
      <c r="O6" s="3">
        <v>26.49</v>
      </c>
      <c r="P6" s="3">
        <v>108.76</v>
      </c>
      <c r="Q6" s="3">
        <v>123.83</v>
      </c>
      <c r="R6" s="3">
        <v>76.86</v>
      </c>
      <c r="S6" s="3">
        <v>60.03</v>
      </c>
    </row>
    <row r="7" spans="1:19" x14ac:dyDescent="0.35">
      <c r="A7" s="4">
        <v>6</v>
      </c>
      <c r="B7" s="3" t="s">
        <v>20</v>
      </c>
      <c r="C7" s="3" t="s">
        <v>21</v>
      </c>
      <c r="D7" s="3">
        <v>385.25</v>
      </c>
      <c r="E7" s="3">
        <v>5129</v>
      </c>
      <c r="F7" s="11">
        <f t="shared" si="0"/>
        <v>133134328.35820895</v>
      </c>
      <c r="G7" s="5">
        <v>496877</v>
      </c>
      <c r="H7" s="12">
        <f t="shared" si="1"/>
        <v>3.7321478699551569E-3</v>
      </c>
      <c r="I7" s="3">
        <v>499</v>
      </c>
      <c r="J7" s="3">
        <v>255.45</v>
      </c>
      <c r="K7" s="3">
        <v>12.46</v>
      </c>
      <c r="L7" s="9">
        <f t="shared" si="2"/>
        <v>3.2342634652822846E-2</v>
      </c>
      <c r="M7" s="9"/>
      <c r="N7" s="3">
        <v>30.93</v>
      </c>
      <c r="O7" s="3">
        <v>64.45</v>
      </c>
      <c r="P7" s="3">
        <v>452.79</v>
      </c>
      <c r="Q7" s="3">
        <v>490.27</v>
      </c>
      <c r="R7" s="3">
        <v>379.04</v>
      </c>
      <c r="S7" s="3">
        <v>342.77</v>
      </c>
    </row>
    <row r="8" spans="1:19" x14ac:dyDescent="0.35">
      <c r="A8" s="4">
        <v>7</v>
      </c>
      <c r="B8" s="3" t="s">
        <v>22</v>
      </c>
      <c r="C8" s="3" t="s">
        <v>21</v>
      </c>
      <c r="D8" s="3">
        <v>636.85</v>
      </c>
      <c r="E8" s="3">
        <v>46450.38</v>
      </c>
      <c r="F8" s="11">
        <f t="shared" si="0"/>
        <v>729377090.36664832</v>
      </c>
      <c r="G8" s="3">
        <v>1662973</v>
      </c>
      <c r="H8" s="12">
        <f t="shared" si="1"/>
        <v>2.2799907235419819E-3</v>
      </c>
      <c r="I8" s="3">
        <v>801.03</v>
      </c>
      <c r="J8" s="3">
        <v>438.2</v>
      </c>
      <c r="K8" s="3">
        <v>9.44</v>
      </c>
      <c r="L8" s="9">
        <f t="shared" si="2"/>
        <v>1.4822956740205699E-2</v>
      </c>
      <c r="M8" s="9"/>
      <c r="N8" s="3">
        <v>67.459999999999994</v>
      </c>
      <c r="O8" s="3">
        <v>64.45</v>
      </c>
      <c r="P8" s="3">
        <v>699.94</v>
      </c>
      <c r="Q8" s="3">
        <v>727.47</v>
      </c>
      <c r="R8" s="3">
        <v>619.94000000000005</v>
      </c>
      <c r="S8" s="3">
        <v>567.47</v>
      </c>
    </row>
    <row r="9" spans="1:19" x14ac:dyDescent="0.35">
      <c r="A9" s="4">
        <v>8</v>
      </c>
      <c r="B9" s="3" t="s">
        <v>23</v>
      </c>
      <c r="C9" s="3" t="s">
        <v>24</v>
      </c>
      <c r="D9" s="3">
        <v>166.2</v>
      </c>
      <c r="E9" s="3">
        <v>38401.5</v>
      </c>
      <c r="F9" s="10">
        <f t="shared" ref="F9:F14" si="3">(E9/D9)</f>
        <v>231.05595667870037</v>
      </c>
      <c r="G9" s="5">
        <v>49750931</v>
      </c>
      <c r="H9" s="9">
        <f t="shared" si="1"/>
        <v>215319.83730323034</v>
      </c>
      <c r="I9" s="3">
        <v>404</v>
      </c>
      <c r="J9" s="3">
        <v>146.75</v>
      </c>
      <c r="K9" s="3">
        <v>7.1</v>
      </c>
      <c r="L9" s="9">
        <f t="shared" si="2"/>
        <v>4.2719614921780988E-2</v>
      </c>
      <c r="M9" s="9"/>
      <c r="N9" s="3">
        <v>8.5</v>
      </c>
      <c r="O9" s="3">
        <v>32.58</v>
      </c>
      <c r="P9" s="3">
        <v>218.19</v>
      </c>
      <c r="Q9" s="3">
        <v>266.56</v>
      </c>
      <c r="R9" s="3">
        <v>134.09</v>
      </c>
      <c r="S9" s="3">
        <v>98.37</v>
      </c>
    </row>
    <row r="10" spans="1:19" x14ac:dyDescent="0.35">
      <c r="A10" s="4">
        <v>9</v>
      </c>
      <c r="B10" s="3" t="s">
        <v>25</v>
      </c>
      <c r="C10" s="3" t="s">
        <v>24</v>
      </c>
      <c r="D10" s="3">
        <v>1279.6500000000001</v>
      </c>
      <c r="E10" s="3">
        <v>244548.8</v>
      </c>
      <c r="F10" s="10">
        <f t="shared" si="3"/>
        <v>191.10600554839212</v>
      </c>
      <c r="G10" s="3">
        <v>33807619</v>
      </c>
      <c r="H10" s="9">
        <f t="shared" si="1"/>
        <v>176905.05802257056</v>
      </c>
      <c r="I10" s="3">
        <v>1417</v>
      </c>
      <c r="J10" s="3">
        <v>992.5</v>
      </c>
      <c r="K10" s="3">
        <v>22.78</v>
      </c>
      <c r="L10" s="9">
        <f t="shared" si="2"/>
        <v>1.780174266400969E-2</v>
      </c>
      <c r="M10" s="9"/>
      <c r="N10" s="3">
        <v>56.17</v>
      </c>
      <c r="O10" s="3">
        <v>32.58</v>
      </c>
      <c r="P10" s="3">
        <v>1281.2</v>
      </c>
      <c r="Q10" s="3">
        <v>1328.45</v>
      </c>
      <c r="R10" s="3">
        <v>1143.9000000000001</v>
      </c>
      <c r="S10" s="3">
        <v>1053.8499999999999</v>
      </c>
    </row>
    <row r="11" spans="1:19" x14ac:dyDescent="0.35">
      <c r="A11" s="4">
        <v>10</v>
      </c>
      <c r="B11" s="3" t="s">
        <v>26</v>
      </c>
      <c r="C11" s="3" t="s">
        <v>24</v>
      </c>
      <c r="D11" s="3">
        <v>548.25</v>
      </c>
      <c r="E11" s="3">
        <v>23349.99</v>
      </c>
      <c r="F11" s="10">
        <f t="shared" si="3"/>
        <v>42.590041039671682</v>
      </c>
      <c r="G11" s="5">
        <v>977478</v>
      </c>
      <c r="H11" s="9">
        <f t="shared" si="1"/>
        <v>22950.858372958617</v>
      </c>
      <c r="I11" s="3">
        <v>651.95000000000005</v>
      </c>
      <c r="J11" s="3">
        <v>438.2</v>
      </c>
      <c r="K11" s="3">
        <v>17.350000000000001</v>
      </c>
      <c r="L11" s="9">
        <f t="shared" si="2"/>
        <v>3.1646146830825353E-2</v>
      </c>
      <c r="M11" s="9"/>
      <c r="N11" s="3">
        <v>31.6</v>
      </c>
      <c r="O11" s="3">
        <v>32.58</v>
      </c>
      <c r="P11" s="3">
        <v>577.94000000000005</v>
      </c>
      <c r="Q11" s="3">
        <v>607.47</v>
      </c>
      <c r="R11" s="3">
        <v>518.39</v>
      </c>
      <c r="S11" s="3">
        <v>488.37</v>
      </c>
    </row>
    <row r="12" spans="1:19" x14ac:dyDescent="0.35">
      <c r="A12" s="4">
        <v>11</v>
      </c>
      <c r="B12" s="3" t="s">
        <v>27</v>
      </c>
      <c r="C12" s="3" t="s">
        <v>24</v>
      </c>
      <c r="D12" s="3">
        <v>275.39999999999998</v>
      </c>
      <c r="E12" s="3">
        <v>245783</v>
      </c>
      <c r="F12" s="10">
        <f t="shared" si="3"/>
        <v>892.45824255628179</v>
      </c>
      <c r="G12" s="3">
        <v>10165275</v>
      </c>
      <c r="H12" s="9">
        <f t="shared" si="1"/>
        <v>11390.196779272774</v>
      </c>
      <c r="I12" s="3">
        <v>332.75</v>
      </c>
      <c r="J12" s="3">
        <v>232.35</v>
      </c>
      <c r="K12" s="3">
        <v>-14</v>
      </c>
      <c r="L12" s="9">
        <f t="shared" si="2"/>
        <v>-5.0835148874364564E-2</v>
      </c>
      <c r="M12" s="9"/>
      <c r="O12" s="3">
        <v>7.98</v>
      </c>
      <c r="P12" s="3">
        <v>298.64999999999998</v>
      </c>
      <c r="Q12" s="3">
        <v>312.64999999999998</v>
      </c>
      <c r="R12" s="3">
        <v>272</v>
      </c>
      <c r="S12" s="3">
        <v>259.35000000000002</v>
      </c>
    </row>
    <row r="13" spans="1:19" x14ac:dyDescent="0.35">
      <c r="A13" s="4">
        <v>12</v>
      </c>
      <c r="B13" s="3" t="s">
        <v>28</v>
      </c>
      <c r="C13" s="3" t="s">
        <v>24</v>
      </c>
      <c r="D13" s="3">
        <v>106.4</v>
      </c>
      <c r="E13" s="3">
        <v>28121.84</v>
      </c>
      <c r="F13" s="10">
        <f t="shared" si="3"/>
        <v>264.30300751879696</v>
      </c>
      <c r="G13" s="5">
        <v>16565178</v>
      </c>
      <c r="H13" s="9">
        <f t="shared" si="1"/>
        <v>62674.950828253066</v>
      </c>
      <c r="I13" s="3">
        <v>179.7</v>
      </c>
      <c r="J13" s="3">
        <v>91</v>
      </c>
      <c r="K13" s="3">
        <v>-7.7</v>
      </c>
      <c r="L13" s="9">
        <f t="shared" si="2"/>
        <v>-7.2368421052631582E-2</v>
      </c>
      <c r="M13" s="9"/>
      <c r="O13" s="3">
        <v>7.98</v>
      </c>
      <c r="P13" s="3">
        <v>114.49</v>
      </c>
      <c r="Q13" s="3">
        <v>123.92</v>
      </c>
      <c r="R13" s="3">
        <v>99.52</v>
      </c>
      <c r="S13" s="3">
        <v>94.02</v>
      </c>
    </row>
    <row r="14" spans="1:19" x14ac:dyDescent="0.35">
      <c r="A14" s="4">
        <v>13</v>
      </c>
      <c r="B14" s="3" t="s">
        <v>29</v>
      </c>
      <c r="C14" s="3" t="s">
        <v>24</v>
      </c>
      <c r="D14" s="3">
        <v>82.5</v>
      </c>
      <c r="E14" s="3">
        <v>5210.84</v>
      </c>
      <c r="F14" s="10">
        <f t="shared" si="3"/>
        <v>63.161696969696969</v>
      </c>
      <c r="G14" s="3">
        <v>5252544</v>
      </c>
      <c r="H14" s="9">
        <f t="shared" si="1"/>
        <v>83160.273583529721</v>
      </c>
      <c r="I14" s="3">
        <v>136.35</v>
      </c>
      <c r="J14" s="3">
        <v>58</v>
      </c>
      <c r="K14" s="3">
        <v>-62</v>
      </c>
      <c r="L14" s="9">
        <f t="shared" si="2"/>
        <v>-0.75151515151515147</v>
      </c>
      <c r="M14" s="9"/>
      <c r="O14" s="3">
        <v>7.98</v>
      </c>
      <c r="P14" s="3">
        <v>96.36</v>
      </c>
      <c r="Q14" s="3">
        <v>103.33</v>
      </c>
      <c r="R14" s="3">
        <v>80.06</v>
      </c>
      <c r="S14" s="3">
        <v>70.73</v>
      </c>
    </row>
    <row r="15" spans="1:19" x14ac:dyDescent="0.35">
      <c r="A15" s="4"/>
      <c r="B15" s="3" t="s">
        <v>68</v>
      </c>
      <c r="F15" s="10"/>
      <c r="L15" s="9"/>
      <c r="M15" s="9"/>
    </row>
    <row r="16" spans="1:19" x14ac:dyDescent="0.35">
      <c r="A16" s="4">
        <v>14</v>
      </c>
      <c r="B16" s="3" t="s">
        <v>31</v>
      </c>
      <c r="C16" s="3" t="s">
        <v>32</v>
      </c>
      <c r="D16" s="3">
        <v>509.3</v>
      </c>
      <c r="E16" s="3">
        <v>61325</v>
      </c>
      <c r="F16" s="11">
        <f t="shared" ref="F16:F38" si="4">(E16/D16)*10000000</f>
        <v>1204103671.7062635</v>
      </c>
      <c r="G16" s="3">
        <v>8264727</v>
      </c>
      <c r="H16" s="12">
        <f t="shared" ref="H16:H38" si="5">G16/F16</f>
        <v>6.8638001811659188E-3</v>
      </c>
      <c r="I16" s="3">
        <v>755.49</v>
      </c>
      <c r="J16" s="3">
        <v>493</v>
      </c>
      <c r="K16" s="3">
        <v>153.5</v>
      </c>
      <c r="L16" s="9">
        <f t="shared" ref="L16:L38" si="6">K16/D16</f>
        <v>0.30139407029255838</v>
      </c>
      <c r="M16" s="9"/>
      <c r="N16" s="3">
        <v>3.32</v>
      </c>
      <c r="O16" s="3">
        <v>15.29</v>
      </c>
      <c r="P16" s="3">
        <v>511.41</v>
      </c>
      <c r="Q16" s="3">
        <v>513.53</v>
      </c>
      <c r="R16" s="3">
        <v>505.96</v>
      </c>
      <c r="S16" s="3">
        <v>502.63</v>
      </c>
    </row>
    <row r="17" spans="1:19" x14ac:dyDescent="0.35">
      <c r="A17" s="4">
        <v>16</v>
      </c>
      <c r="B17" s="15" t="s">
        <v>33</v>
      </c>
      <c r="C17" s="3" t="s">
        <v>32</v>
      </c>
      <c r="D17" s="3">
        <v>302.39999999999998</v>
      </c>
      <c r="E17" s="3">
        <v>73096</v>
      </c>
      <c r="F17" s="11">
        <f t="shared" si="4"/>
        <v>2417195767.1957674</v>
      </c>
      <c r="G17" s="3">
        <v>5953733</v>
      </c>
      <c r="H17" s="12">
        <f t="shared" si="5"/>
        <v>2.463074394221298E-3</v>
      </c>
      <c r="I17" s="3">
        <v>427.55</v>
      </c>
      <c r="J17" s="3">
        <v>237.6</v>
      </c>
      <c r="K17" s="3">
        <v>38.229999999999997</v>
      </c>
      <c r="L17" s="9">
        <f t="shared" si="6"/>
        <v>0.12642195767195766</v>
      </c>
      <c r="M17" s="9"/>
      <c r="N17" s="3">
        <v>7.91</v>
      </c>
      <c r="O17" s="3">
        <v>15.29</v>
      </c>
      <c r="P17" s="3">
        <v>349.6</v>
      </c>
      <c r="Q17" s="3">
        <v>384.95</v>
      </c>
      <c r="R17" s="3">
        <v>289.2</v>
      </c>
      <c r="S17" s="3">
        <v>264.14999999999998</v>
      </c>
    </row>
    <row r="18" spans="1:19" x14ac:dyDescent="0.35">
      <c r="A18" s="4">
        <v>18</v>
      </c>
      <c r="B18" s="3" t="s">
        <v>34</v>
      </c>
      <c r="C18" s="3" t="s">
        <v>32</v>
      </c>
      <c r="D18" s="3">
        <v>195.7</v>
      </c>
      <c r="E18" s="3">
        <v>72745</v>
      </c>
      <c r="F18" s="11">
        <f t="shared" si="4"/>
        <v>3717169136.4333167</v>
      </c>
      <c r="G18" s="3">
        <v>1598755</v>
      </c>
      <c r="H18" s="12">
        <f t="shared" si="5"/>
        <v>4.3010014915114434E-4</v>
      </c>
      <c r="I18" s="3">
        <v>355.7</v>
      </c>
      <c r="J18" s="3">
        <v>190.2</v>
      </c>
      <c r="K18" s="3">
        <v>25.84</v>
      </c>
      <c r="L18" s="9">
        <f t="shared" si="6"/>
        <v>0.13203883495145632</v>
      </c>
      <c r="M18" s="9"/>
      <c r="N18" s="3">
        <v>7.57</v>
      </c>
      <c r="O18" s="3">
        <v>12.55</v>
      </c>
      <c r="P18" s="3">
        <v>219</v>
      </c>
      <c r="Q18" s="3">
        <v>242.15</v>
      </c>
      <c r="R18" s="3">
        <v>181.45</v>
      </c>
      <c r="S18" s="3">
        <v>167.05</v>
      </c>
    </row>
    <row r="19" spans="1:19" x14ac:dyDescent="0.35">
      <c r="A19" s="4">
        <v>20</v>
      </c>
      <c r="B19" s="15" t="s">
        <v>35</v>
      </c>
      <c r="C19" s="3" t="s">
        <v>32</v>
      </c>
      <c r="D19" s="3">
        <v>146.9</v>
      </c>
      <c r="E19" s="3">
        <v>14219</v>
      </c>
      <c r="F19" s="11">
        <f t="shared" si="4"/>
        <v>967937372.36215103</v>
      </c>
      <c r="G19" s="3">
        <v>12028855</v>
      </c>
      <c r="H19" s="12">
        <f t="shared" si="5"/>
        <v>1.2427307120753923E-2</v>
      </c>
      <c r="I19" s="3">
        <v>294.3</v>
      </c>
      <c r="J19" s="3">
        <v>143.4</v>
      </c>
      <c r="K19" s="3">
        <v>-1.25</v>
      </c>
      <c r="L19" s="9">
        <f t="shared" si="6"/>
        <v>-8.5091899251191275E-3</v>
      </c>
      <c r="M19" s="9"/>
      <c r="N19" s="3">
        <v>0</v>
      </c>
      <c r="O19" s="3">
        <v>6.71</v>
      </c>
      <c r="P19" s="3">
        <v>180.84</v>
      </c>
      <c r="Q19" s="3">
        <v>207.62</v>
      </c>
      <c r="R19" s="3">
        <v>139.04</v>
      </c>
      <c r="S19" s="3">
        <v>124.02</v>
      </c>
    </row>
    <row r="20" spans="1:19" x14ac:dyDescent="0.35">
      <c r="A20" s="4">
        <v>22</v>
      </c>
      <c r="B20" s="3" t="s">
        <v>36</v>
      </c>
      <c r="C20" s="3" t="s">
        <v>32</v>
      </c>
      <c r="D20" s="3">
        <v>218.8</v>
      </c>
      <c r="E20" s="3">
        <v>49129</v>
      </c>
      <c r="F20" s="11">
        <f t="shared" si="4"/>
        <v>2245383912.2486286</v>
      </c>
      <c r="G20" s="3">
        <v>10248556</v>
      </c>
      <c r="H20" s="12">
        <f t="shared" si="5"/>
        <v>4.5642778253170233E-3</v>
      </c>
      <c r="I20" s="3">
        <v>284</v>
      </c>
      <c r="J20" s="3">
        <v>192.35</v>
      </c>
      <c r="K20" s="3">
        <v>9.18</v>
      </c>
      <c r="L20" s="9">
        <f t="shared" si="6"/>
        <v>4.1956124314442407E-2</v>
      </c>
      <c r="M20" s="9"/>
      <c r="N20" s="3">
        <v>23.84</v>
      </c>
      <c r="O20" s="3">
        <v>21.96</v>
      </c>
      <c r="P20" s="3">
        <v>243.25</v>
      </c>
      <c r="Q20" s="3">
        <v>260.3</v>
      </c>
      <c r="R20" s="3">
        <v>211.2</v>
      </c>
      <c r="S20" s="3">
        <v>196.2</v>
      </c>
    </row>
    <row r="21" spans="1:19" ht="23.25" x14ac:dyDescent="0.35">
      <c r="A21" s="4">
        <v>23</v>
      </c>
      <c r="B21" s="6" t="s">
        <v>37</v>
      </c>
      <c r="C21" s="6" t="s">
        <v>38</v>
      </c>
      <c r="D21" s="6">
        <v>207</v>
      </c>
      <c r="E21" s="6">
        <v>4090</v>
      </c>
      <c r="F21" s="11">
        <f t="shared" si="4"/>
        <v>197584541.06280193</v>
      </c>
      <c r="G21" s="7">
        <v>2129505</v>
      </c>
      <c r="H21" s="12">
        <f t="shared" si="5"/>
        <v>1.0777690342298288E-2</v>
      </c>
      <c r="I21" s="6">
        <v>314</v>
      </c>
      <c r="J21" s="6">
        <v>162</v>
      </c>
      <c r="K21" s="6">
        <v>14.9</v>
      </c>
      <c r="L21" s="9">
        <f t="shared" si="6"/>
        <v>7.1980676328502413E-2</v>
      </c>
      <c r="M21" s="9"/>
      <c r="N21" s="6">
        <v>13.91</v>
      </c>
      <c r="O21" s="6">
        <v>23.06</v>
      </c>
      <c r="P21" s="6">
        <v>223</v>
      </c>
      <c r="Q21" s="6">
        <v>237</v>
      </c>
      <c r="R21" s="6">
        <v>195</v>
      </c>
      <c r="S21" s="6">
        <v>182</v>
      </c>
    </row>
    <row r="22" spans="1:19" ht="23.25" x14ac:dyDescent="0.35">
      <c r="A22" s="4">
        <v>25</v>
      </c>
      <c r="B22" s="6" t="s">
        <v>39</v>
      </c>
      <c r="C22" s="6" t="s">
        <v>38</v>
      </c>
      <c r="D22" s="6">
        <v>962</v>
      </c>
      <c r="E22" s="6">
        <v>130411</v>
      </c>
      <c r="F22" s="11">
        <f t="shared" si="4"/>
        <v>1355623700.6237006</v>
      </c>
      <c r="G22" s="7">
        <v>2282356</v>
      </c>
      <c r="H22" s="12">
        <f t="shared" si="5"/>
        <v>1.6836206086909846E-3</v>
      </c>
      <c r="I22" s="6">
        <v>1125</v>
      </c>
      <c r="J22" s="6">
        <v>862</v>
      </c>
      <c r="K22" s="6">
        <v>71.48</v>
      </c>
      <c r="L22" s="9">
        <f t="shared" si="6"/>
        <v>7.4303534303534313E-2</v>
      </c>
      <c r="M22" s="9"/>
      <c r="N22" s="6">
        <v>13.46</v>
      </c>
      <c r="O22" s="6">
        <v>23.06</v>
      </c>
      <c r="P22" s="6">
        <v>1062</v>
      </c>
      <c r="Q22" s="6">
        <v>1108</v>
      </c>
      <c r="R22" s="6">
        <v>966</v>
      </c>
      <c r="S22" s="6">
        <v>916</v>
      </c>
    </row>
    <row r="23" spans="1:19" ht="23.25" x14ac:dyDescent="0.35">
      <c r="A23" s="4">
        <v>27</v>
      </c>
      <c r="B23" s="6" t="s">
        <v>40</v>
      </c>
      <c r="C23" s="6" t="s">
        <v>38</v>
      </c>
      <c r="D23" s="6">
        <v>868</v>
      </c>
      <c r="E23" s="6">
        <v>14235</v>
      </c>
      <c r="F23" s="11">
        <f t="shared" si="4"/>
        <v>163997695.85253456</v>
      </c>
      <c r="G23" s="7">
        <v>1512234</v>
      </c>
      <c r="H23" s="12">
        <f t="shared" si="5"/>
        <v>9.2210685774499479E-3</v>
      </c>
      <c r="I23" s="6">
        <v>1184</v>
      </c>
      <c r="J23" s="6">
        <v>536</v>
      </c>
      <c r="K23" s="6">
        <v>41.83</v>
      </c>
      <c r="L23" s="9">
        <f t="shared" si="6"/>
        <v>4.8191244239631337E-2</v>
      </c>
      <c r="M23" s="9"/>
      <c r="N23" s="6">
        <v>20.74</v>
      </c>
      <c r="O23" s="6">
        <v>23.06</v>
      </c>
      <c r="P23" s="6">
        <v>911</v>
      </c>
      <c r="Q23" s="6">
        <v>946</v>
      </c>
      <c r="R23" s="6">
        <v>814</v>
      </c>
      <c r="S23" s="6">
        <v>752</v>
      </c>
    </row>
    <row r="24" spans="1:19" ht="23.25" x14ac:dyDescent="0.35">
      <c r="A24" s="4">
        <v>29</v>
      </c>
      <c r="B24" s="6" t="s">
        <v>41</v>
      </c>
      <c r="C24" s="6" t="s">
        <v>38</v>
      </c>
      <c r="D24" s="6">
        <v>1995</v>
      </c>
      <c r="E24" s="6">
        <v>748957</v>
      </c>
      <c r="F24" s="11">
        <f t="shared" si="4"/>
        <v>3754170426.0651631</v>
      </c>
      <c r="G24" s="7">
        <v>2808836</v>
      </c>
      <c r="H24" s="12">
        <f t="shared" si="5"/>
        <v>7.4819086008943102E-4</v>
      </c>
      <c r="I24" s="6">
        <v>2275</v>
      </c>
      <c r="J24" s="6">
        <v>1247</v>
      </c>
      <c r="K24" s="6">
        <v>76</v>
      </c>
      <c r="L24" s="9">
        <f t="shared" si="6"/>
        <v>3.8095238095238099E-2</v>
      </c>
      <c r="M24" s="9"/>
      <c r="N24" s="6">
        <v>26</v>
      </c>
      <c r="O24" s="6">
        <v>23</v>
      </c>
      <c r="P24" s="6">
        <v>2048</v>
      </c>
      <c r="Q24" s="6">
        <v>2129</v>
      </c>
      <c r="R24" s="6">
        <v>1836</v>
      </c>
      <c r="S24" s="6">
        <v>1704</v>
      </c>
    </row>
    <row r="25" spans="1:19" ht="23.25" x14ac:dyDescent="0.35">
      <c r="A25" s="4">
        <v>31</v>
      </c>
      <c r="B25" s="6" t="s">
        <v>42</v>
      </c>
      <c r="C25" s="6" t="s">
        <v>38</v>
      </c>
      <c r="D25" s="6">
        <v>682</v>
      </c>
      <c r="E25" s="6">
        <v>296859</v>
      </c>
      <c r="F25" s="11">
        <f t="shared" si="4"/>
        <v>4352771260.9970675</v>
      </c>
      <c r="G25" s="7">
        <v>8399055</v>
      </c>
      <c r="H25" s="12">
        <f t="shared" si="5"/>
        <v>1.9295879558982548E-3</v>
      </c>
      <c r="I25" s="6">
        <v>754</v>
      </c>
      <c r="J25" s="6">
        <v>493</v>
      </c>
      <c r="K25" s="6">
        <v>37</v>
      </c>
      <c r="L25" s="9">
        <f t="shared" si="6"/>
        <v>5.4252199413489736E-2</v>
      </c>
      <c r="M25" s="9"/>
      <c r="N25" s="6">
        <v>18</v>
      </c>
      <c r="O25" s="6">
        <v>23</v>
      </c>
      <c r="P25" s="6">
        <v>704</v>
      </c>
      <c r="Q25" s="6">
        <v>742</v>
      </c>
      <c r="R25" s="6">
        <v>615</v>
      </c>
      <c r="S25" s="6">
        <v>562</v>
      </c>
    </row>
    <row r="26" spans="1:19" ht="23.25" x14ac:dyDescent="0.35">
      <c r="A26" s="4">
        <v>32</v>
      </c>
      <c r="B26" s="6" t="s">
        <v>43</v>
      </c>
      <c r="C26" s="6" t="s">
        <v>44</v>
      </c>
      <c r="D26" s="6">
        <v>7263.9</v>
      </c>
      <c r="E26" s="6">
        <v>220944</v>
      </c>
      <c r="F26" s="11">
        <f t="shared" si="4"/>
        <v>304167182.91826707</v>
      </c>
      <c r="G26" s="7">
        <v>547028</v>
      </c>
      <c r="H26" s="12">
        <f t="shared" si="5"/>
        <v>1.7984451667390831E-3</v>
      </c>
      <c r="I26" s="6">
        <v>7480.9</v>
      </c>
      <c r="J26" s="6">
        <v>3866.6</v>
      </c>
      <c r="K26" s="6">
        <v>242.91</v>
      </c>
      <c r="L26" s="9">
        <f t="shared" si="6"/>
        <v>3.3440713666212367E-2</v>
      </c>
      <c r="M26" s="9"/>
      <c r="N26" s="6">
        <v>22.08</v>
      </c>
      <c r="O26" s="6">
        <v>42.79</v>
      </c>
      <c r="P26" s="6">
        <v>8059.06</v>
      </c>
      <c r="Q26" s="6">
        <v>8456.5300000000007</v>
      </c>
      <c r="R26" s="6">
        <v>6932.06</v>
      </c>
      <c r="S26" s="6">
        <v>6202.53</v>
      </c>
    </row>
    <row r="27" spans="1:19" ht="23.25" x14ac:dyDescent="0.35">
      <c r="A27" s="4">
        <v>33</v>
      </c>
      <c r="B27" s="6" t="s">
        <v>45</v>
      </c>
      <c r="C27" s="6" t="s">
        <v>44</v>
      </c>
      <c r="D27" s="6">
        <v>626.65</v>
      </c>
      <c r="E27" s="6">
        <v>7748</v>
      </c>
      <c r="F27" s="11">
        <f t="shared" si="4"/>
        <v>123641586.21239927</v>
      </c>
      <c r="G27" s="6">
        <v>1756990</v>
      </c>
      <c r="H27" s="12">
        <f t="shared" si="5"/>
        <v>1.4210348264068145E-2</v>
      </c>
      <c r="I27" s="6">
        <v>1017.7</v>
      </c>
      <c r="J27" s="6">
        <v>541</v>
      </c>
      <c r="K27" s="6">
        <v>34.909999999999997</v>
      </c>
      <c r="L27" s="9">
        <f t="shared" si="6"/>
        <v>5.5708928428947577E-2</v>
      </c>
      <c r="M27" s="9"/>
      <c r="N27" s="6">
        <v>17.95</v>
      </c>
      <c r="O27" s="6">
        <v>19.920000000000002</v>
      </c>
      <c r="P27" s="6">
        <v>731</v>
      </c>
      <c r="Q27" s="6">
        <v>757.3</v>
      </c>
      <c r="R27" s="6">
        <v>657.2</v>
      </c>
      <c r="S27" s="6">
        <v>609.70000000000005</v>
      </c>
    </row>
    <row r="28" spans="1:19" ht="23.25" x14ac:dyDescent="0.35">
      <c r="A28" s="4">
        <v>34</v>
      </c>
      <c r="B28" s="6" t="s">
        <v>46</v>
      </c>
      <c r="C28" s="6" t="s">
        <v>44</v>
      </c>
      <c r="D28" s="6">
        <v>102.9</v>
      </c>
      <c r="E28" s="6">
        <v>30118</v>
      </c>
      <c r="F28" s="11">
        <f t="shared" si="4"/>
        <v>2926919339.164237</v>
      </c>
      <c r="G28" s="6">
        <v>21855200</v>
      </c>
      <c r="H28" s="12">
        <f t="shared" si="5"/>
        <v>7.4669635433959759E-3</v>
      </c>
      <c r="I28" s="6">
        <v>167.5</v>
      </c>
      <c r="J28" s="6">
        <v>101.1</v>
      </c>
      <c r="K28" s="6">
        <v>6.63</v>
      </c>
      <c r="L28" s="9">
        <f t="shared" si="6"/>
        <v>6.4431486880466474E-2</v>
      </c>
      <c r="M28" s="9"/>
      <c r="N28" s="6">
        <v>15.52</v>
      </c>
      <c r="O28" s="6">
        <v>27.35</v>
      </c>
      <c r="P28" s="6">
        <v>121.79</v>
      </c>
      <c r="Q28" s="6">
        <v>131.22</v>
      </c>
      <c r="R28" s="6">
        <v>104</v>
      </c>
      <c r="S28" s="6">
        <v>95.62</v>
      </c>
    </row>
    <row r="29" spans="1:19" ht="23.25" x14ac:dyDescent="0.35">
      <c r="A29" s="4">
        <v>35</v>
      </c>
      <c r="B29" s="6" t="s">
        <v>47</v>
      </c>
      <c r="C29" s="6" t="s">
        <v>44</v>
      </c>
      <c r="D29" s="6">
        <v>154.80000000000001</v>
      </c>
      <c r="E29" s="6">
        <v>48869</v>
      </c>
      <c r="F29" s="11">
        <f t="shared" si="4"/>
        <v>3156912144.7028418</v>
      </c>
      <c r="G29" s="6">
        <v>7019670</v>
      </c>
      <c r="H29" s="12">
        <f t="shared" si="5"/>
        <v>2.2235873785017091E-3</v>
      </c>
      <c r="I29" s="6">
        <v>263.73</v>
      </c>
      <c r="J29" s="6">
        <v>140.5</v>
      </c>
      <c r="K29" s="6">
        <v>2.78</v>
      </c>
      <c r="L29" s="9">
        <f t="shared" si="6"/>
        <v>1.7958656330749351E-2</v>
      </c>
      <c r="M29" s="9"/>
      <c r="N29" s="6">
        <v>55.68</v>
      </c>
      <c r="O29" s="6">
        <v>55.38</v>
      </c>
      <c r="P29" s="6">
        <v>175.96</v>
      </c>
      <c r="Q29" s="6">
        <v>196.23</v>
      </c>
      <c r="R29" s="6">
        <v>137.96</v>
      </c>
      <c r="S29" s="6">
        <v>120.23</v>
      </c>
    </row>
    <row r="30" spans="1:19" ht="23.25" x14ac:dyDescent="0.35">
      <c r="A30" s="4">
        <v>36</v>
      </c>
      <c r="B30" s="14" t="s">
        <v>48</v>
      </c>
      <c r="C30" s="6" t="s">
        <v>44</v>
      </c>
      <c r="D30" s="6">
        <v>314.2</v>
      </c>
      <c r="E30" s="6">
        <v>1884</v>
      </c>
      <c r="F30" s="11">
        <f t="shared" si="4"/>
        <v>59961807.765754297</v>
      </c>
      <c r="G30" s="6">
        <v>30691</v>
      </c>
      <c r="H30" s="12">
        <f t="shared" si="5"/>
        <v>5.1184247346072189E-4</v>
      </c>
      <c r="I30" s="6">
        <v>451.3</v>
      </c>
      <c r="J30" s="6">
        <v>301</v>
      </c>
      <c r="K30" s="6">
        <v>13.51</v>
      </c>
      <c r="L30" s="9">
        <f t="shared" si="6"/>
        <v>4.2998090388287717E-2</v>
      </c>
      <c r="M30" s="9"/>
      <c r="N30" s="6">
        <v>23.26</v>
      </c>
      <c r="O30" s="6">
        <v>30.95</v>
      </c>
      <c r="P30" s="6">
        <v>333.34</v>
      </c>
      <c r="Q30" s="6">
        <v>355.67</v>
      </c>
      <c r="R30" s="6">
        <v>297.08999999999997</v>
      </c>
      <c r="S30" s="6">
        <v>283.17</v>
      </c>
    </row>
    <row r="31" spans="1:19" ht="23.25" x14ac:dyDescent="0.35">
      <c r="A31" s="4">
        <v>37</v>
      </c>
      <c r="B31" s="14" t="s">
        <v>49</v>
      </c>
      <c r="C31" s="6" t="s">
        <v>44</v>
      </c>
      <c r="D31" s="6">
        <v>133.9</v>
      </c>
      <c r="E31" s="6">
        <v>3047</v>
      </c>
      <c r="F31" s="11">
        <f t="shared" si="4"/>
        <v>227557879.01418969</v>
      </c>
      <c r="G31" s="6">
        <v>170172</v>
      </c>
      <c r="H31" s="12">
        <f t="shared" si="5"/>
        <v>7.4781853626517888E-4</v>
      </c>
      <c r="I31" s="6">
        <v>228.8</v>
      </c>
      <c r="J31" s="6">
        <v>105.5</v>
      </c>
      <c r="K31" s="6">
        <v>4.18</v>
      </c>
      <c r="L31" s="9">
        <f t="shared" si="6"/>
        <v>3.1217326362957428E-2</v>
      </c>
      <c r="M31" s="9"/>
      <c r="N31" s="6">
        <v>32.03</v>
      </c>
      <c r="O31" s="6">
        <v>30.95</v>
      </c>
      <c r="P31" s="6">
        <v>148.29</v>
      </c>
      <c r="Q31" s="6">
        <v>157.87</v>
      </c>
      <c r="R31" s="6">
        <v>125.64</v>
      </c>
      <c r="S31" s="6">
        <v>112.57</v>
      </c>
    </row>
    <row r="32" spans="1:19" ht="23.25" x14ac:dyDescent="0.35">
      <c r="A32" s="4">
        <v>38</v>
      </c>
      <c r="B32" s="6" t="s">
        <v>50</v>
      </c>
      <c r="C32" s="6" t="s">
        <v>44</v>
      </c>
      <c r="D32" s="6">
        <v>721.1</v>
      </c>
      <c r="E32" s="6">
        <v>89590</v>
      </c>
      <c r="F32" s="11">
        <f t="shared" si="4"/>
        <v>1242407433.0883372</v>
      </c>
      <c r="G32" s="6">
        <v>3503075</v>
      </c>
      <c r="H32" s="12">
        <f t="shared" si="5"/>
        <v>2.8195863182274811E-3</v>
      </c>
      <c r="I32" s="6">
        <v>993</v>
      </c>
      <c r="J32" s="6">
        <v>681.7</v>
      </c>
      <c r="K32" s="6">
        <v>41.39</v>
      </c>
      <c r="L32" s="9">
        <f t="shared" si="6"/>
        <v>5.739841908195812E-2</v>
      </c>
      <c r="M32" s="9"/>
      <c r="N32" s="6">
        <v>17.420000000000002</v>
      </c>
      <c r="O32" s="6">
        <v>25.24</v>
      </c>
      <c r="P32" s="6">
        <v>819.7</v>
      </c>
      <c r="Q32" s="6">
        <v>848.5</v>
      </c>
      <c r="R32" s="6">
        <v>750.1</v>
      </c>
      <c r="S32" s="6">
        <v>709.3</v>
      </c>
    </row>
    <row r="33" spans="1:18" ht="23.25" x14ac:dyDescent="0.35">
      <c r="A33" s="4">
        <v>39</v>
      </c>
      <c r="B33" s="6" t="s">
        <v>51</v>
      </c>
      <c r="C33" s="6" t="s">
        <v>52</v>
      </c>
      <c r="D33" s="6">
        <v>411.25</v>
      </c>
      <c r="E33" s="6">
        <v>98684.37</v>
      </c>
      <c r="F33" s="11">
        <f t="shared" si="4"/>
        <v>2399619939.2097263</v>
      </c>
      <c r="G33" s="6">
        <v>573.44000000000005</v>
      </c>
      <c r="H33" s="12">
        <f t="shared" si="5"/>
        <v>2.389711764892455E-7</v>
      </c>
      <c r="I33" s="6">
        <v>679.3</v>
      </c>
      <c r="J33" s="6">
        <v>11.22</v>
      </c>
      <c r="K33" s="6">
        <v>36.65</v>
      </c>
      <c r="L33" s="9">
        <f t="shared" si="6"/>
        <v>8.9118541033434653E-2</v>
      </c>
      <c r="M33" s="9"/>
      <c r="N33" s="6">
        <v>27.22</v>
      </c>
      <c r="O33" s="7">
        <v>9817175</v>
      </c>
      <c r="P33" s="6">
        <v>654.27</v>
      </c>
      <c r="Q33" s="6">
        <v>443.14</v>
      </c>
      <c r="R33" s="6">
        <v>393.67</v>
      </c>
    </row>
    <row r="34" spans="1:18" ht="23.25" x14ac:dyDescent="0.35">
      <c r="A34" s="4">
        <v>40</v>
      </c>
      <c r="B34" s="6" t="s">
        <v>53</v>
      </c>
      <c r="C34" s="6" t="s">
        <v>52</v>
      </c>
      <c r="D34" s="6">
        <v>349.4</v>
      </c>
      <c r="E34" s="6">
        <v>35769.57</v>
      </c>
      <c r="F34" s="11">
        <f t="shared" si="4"/>
        <v>1023742701.7744706</v>
      </c>
      <c r="G34" s="6">
        <v>379.91</v>
      </c>
      <c r="H34" s="12">
        <f t="shared" si="5"/>
        <v>3.7109910462999697E-7</v>
      </c>
      <c r="I34" s="6">
        <v>456.75</v>
      </c>
      <c r="J34" s="6">
        <v>19.829999999999998</v>
      </c>
      <c r="K34" s="6">
        <v>17.62</v>
      </c>
      <c r="L34" s="9">
        <f t="shared" si="6"/>
        <v>5.0429307384087012E-2</v>
      </c>
      <c r="M34" s="9"/>
      <c r="N34" s="6">
        <v>27.22</v>
      </c>
      <c r="O34" s="7">
        <v>1424469</v>
      </c>
      <c r="P34" s="6">
        <v>394.53</v>
      </c>
      <c r="Q34" s="6">
        <v>346.16</v>
      </c>
      <c r="R34" s="6">
        <v>327.02999999999997</v>
      </c>
    </row>
    <row r="35" spans="1:18" ht="23.25" x14ac:dyDescent="0.35">
      <c r="A35" s="4">
        <v>41</v>
      </c>
      <c r="B35" s="14" t="s">
        <v>54</v>
      </c>
      <c r="C35" s="6" t="s">
        <v>52</v>
      </c>
      <c r="D35" s="6">
        <v>84.35</v>
      </c>
      <c r="E35" s="6">
        <v>2142.04</v>
      </c>
      <c r="F35" s="11">
        <f t="shared" si="4"/>
        <v>253946650.85951394</v>
      </c>
      <c r="G35" s="6">
        <v>102.5</v>
      </c>
      <c r="H35" s="12">
        <f t="shared" si="5"/>
        <v>4.0362808350917814E-7</v>
      </c>
      <c r="I35" s="6">
        <v>71.55</v>
      </c>
      <c r="J35" s="8">
        <v>6.58</v>
      </c>
      <c r="K35" s="8">
        <v>12.82</v>
      </c>
      <c r="L35" s="9">
        <f t="shared" si="6"/>
        <v>0.15198577356253706</v>
      </c>
      <c r="M35" s="9"/>
      <c r="N35" s="6">
        <v>27.22</v>
      </c>
      <c r="O35" s="7">
        <v>4064053</v>
      </c>
      <c r="P35" s="6">
        <v>116.35</v>
      </c>
      <c r="Q35" s="6">
        <v>79.55</v>
      </c>
      <c r="R35" s="6">
        <v>70.45</v>
      </c>
    </row>
    <row r="36" spans="1:18" ht="23.25" x14ac:dyDescent="0.35">
      <c r="A36" s="4">
        <v>42</v>
      </c>
      <c r="B36" s="6" t="s">
        <v>55</v>
      </c>
      <c r="C36" s="6" t="s">
        <v>52</v>
      </c>
      <c r="D36" s="6">
        <v>1491.8</v>
      </c>
      <c r="E36" s="6">
        <v>39594.639999999999</v>
      </c>
      <c r="F36" s="11">
        <f t="shared" si="4"/>
        <v>265415203.11033651</v>
      </c>
      <c r="G36" s="6">
        <v>1538.24</v>
      </c>
      <c r="H36" s="12">
        <f t="shared" si="5"/>
        <v>5.7955986769926437E-6</v>
      </c>
      <c r="I36" s="6">
        <v>978.35</v>
      </c>
      <c r="J36" s="8" t="s">
        <v>56</v>
      </c>
      <c r="K36" s="8" t="s">
        <v>56</v>
      </c>
      <c r="L36" s="9" t="e">
        <f t="shared" si="6"/>
        <v>#VALUE!</v>
      </c>
      <c r="M36" s="9"/>
      <c r="N36" s="6">
        <v>27.22</v>
      </c>
      <c r="O36" s="6">
        <v>1420452</v>
      </c>
      <c r="P36" s="6">
        <v>1637.12</v>
      </c>
      <c r="Q36" s="6">
        <v>1380.2429999999999</v>
      </c>
      <c r="R36" s="6">
        <v>1321</v>
      </c>
    </row>
    <row r="37" spans="1:18" ht="23.25" x14ac:dyDescent="0.35">
      <c r="A37" s="4">
        <v>43</v>
      </c>
      <c r="B37" s="6" t="s">
        <v>57</v>
      </c>
      <c r="C37" s="6" t="s">
        <v>58</v>
      </c>
      <c r="D37" s="6">
        <v>373.5</v>
      </c>
      <c r="E37" s="6">
        <v>77401.820000000007</v>
      </c>
      <c r="F37" s="11">
        <f t="shared" si="4"/>
        <v>2072337884.8728249</v>
      </c>
      <c r="G37" s="6">
        <v>389</v>
      </c>
      <c r="H37" s="12">
        <f t="shared" si="5"/>
        <v>1.8771070240983995E-7</v>
      </c>
      <c r="I37" s="6">
        <v>294</v>
      </c>
      <c r="J37" s="6">
        <v>15.54</v>
      </c>
      <c r="K37" s="6">
        <v>24</v>
      </c>
      <c r="L37" s="9">
        <f t="shared" si="6"/>
        <v>6.4257028112449793E-2</v>
      </c>
      <c r="M37" s="9"/>
      <c r="N37" s="6">
        <v>24</v>
      </c>
      <c r="O37" s="7">
        <v>3982669</v>
      </c>
      <c r="P37" s="6">
        <v>412</v>
      </c>
      <c r="Q37" s="6">
        <v>328</v>
      </c>
      <c r="R37" s="6">
        <v>291</v>
      </c>
    </row>
    <row r="38" spans="1:18" ht="23.25" x14ac:dyDescent="0.35">
      <c r="A38" s="4">
        <v>44</v>
      </c>
      <c r="B38" s="6" t="s">
        <v>59</v>
      </c>
      <c r="C38" s="6" t="s">
        <v>58</v>
      </c>
      <c r="D38" s="6">
        <v>1319</v>
      </c>
      <c r="E38" s="6">
        <v>126479.82</v>
      </c>
      <c r="F38" s="11">
        <f t="shared" si="4"/>
        <v>958906899.16603494</v>
      </c>
      <c r="G38" s="6">
        <v>1400</v>
      </c>
      <c r="H38" s="12">
        <f t="shared" si="5"/>
        <v>1.4599957526821273E-6</v>
      </c>
      <c r="I38" s="6">
        <v>1090</v>
      </c>
      <c r="J38" s="6">
        <v>21.76</v>
      </c>
      <c r="K38" s="6">
        <v>60.61</v>
      </c>
      <c r="L38" s="9">
        <f t="shared" si="6"/>
        <v>4.5951478392721762E-2</v>
      </c>
      <c r="M38" s="9"/>
      <c r="N38" s="6">
        <v>56.79</v>
      </c>
      <c r="O38" s="6">
        <v>1397520</v>
      </c>
      <c r="P38" s="6">
        <v>1455</v>
      </c>
      <c r="Q38" s="6">
        <v>1252</v>
      </c>
      <c r="R38" s="6">
        <v>1159</v>
      </c>
    </row>
    <row r="39" spans="1:18" x14ac:dyDescent="0.35">
      <c r="B39" s="3" t="s">
        <v>65</v>
      </c>
    </row>
    <row r="40" spans="1:18" x14ac:dyDescent="0.35">
      <c r="B40" s="3" t="s">
        <v>66</v>
      </c>
    </row>
    <row r="41" spans="1:18" x14ac:dyDescent="0.35">
      <c r="B41" s="3" t="s">
        <v>67</v>
      </c>
    </row>
    <row r="42" spans="1:18" x14ac:dyDescent="0.35">
      <c r="B42" s="3" t="s">
        <v>69</v>
      </c>
    </row>
    <row r="43" spans="1:18" x14ac:dyDescent="0.35">
      <c r="B43" s="3" t="s">
        <v>70</v>
      </c>
    </row>
    <row r="44" spans="1:18" x14ac:dyDescent="0.35">
      <c r="B44" s="3" t="s">
        <v>71</v>
      </c>
    </row>
    <row r="45" spans="1:18" x14ac:dyDescent="0.35">
      <c r="B45" s="3" t="s">
        <v>72</v>
      </c>
    </row>
    <row r="46" spans="1:18" x14ac:dyDescent="0.35">
      <c r="B46" s="3" t="s">
        <v>73</v>
      </c>
    </row>
    <row r="47" spans="1:18" x14ac:dyDescent="0.35">
      <c r="B47" s="3" t="s">
        <v>74</v>
      </c>
    </row>
  </sheetData>
  <sortState ref="A2:S37">
    <sortCondition ref="A2:A37"/>
  </sortState>
  <phoneticPr fontId="1" type="noConversion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Dhairya Dhand</dc:creator>
  <cp:lastModifiedBy>Sushil</cp:lastModifiedBy>
  <dcterms:created xsi:type="dcterms:W3CDTF">2017-06-16T15:48:39Z</dcterms:created>
  <dcterms:modified xsi:type="dcterms:W3CDTF">2018-12-25T06:33:53Z</dcterms:modified>
</cp:coreProperties>
</file>