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15360" windowHeight="5088" firstSheet="14" activeTab="19"/>
  </bookViews>
  <sheets>
    <sheet name="Nifty" sheetId="3" r:id="rId1"/>
    <sheet name="Bank Nifty" sheetId="12" r:id="rId2"/>
    <sheet name="Zeel" sheetId="1" r:id="rId3"/>
    <sheet name="Adaniport" sheetId="2" r:id="rId4"/>
    <sheet name="Yes Bank" sheetId="11" r:id="rId5"/>
    <sheet name="Asian Paint" sheetId="4" r:id="rId6"/>
    <sheet name="Voltas" sheetId="6" r:id="rId7"/>
    <sheet name="Kotak Bank" sheetId="7" r:id="rId8"/>
    <sheet name="PVR" sheetId="8" r:id="rId9"/>
    <sheet name="BEML" sheetId="10" r:id="rId10"/>
    <sheet name="DHFL" sheetId="13" r:id="rId11"/>
    <sheet name="Escort" sheetId="14" r:id="rId12"/>
    <sheet name="Havells" sheetId="15" r:id="rId13"/>
    <sheet name="HCL_Tech" sheetId="16" r:id="rId14"/>
    <sheet name="India Cement" sheetId="17" r:id="rId15"/>
    <sheet name="Jindal Stel" sheetId="18" r:id="rId16"/>
    <sheet name="LT" sheetId="19" r:id="rId17"/>
    <sheet name="Mothersun_Sumi" sheetId="20" r:id="rId18"/>
    <sheet name="RelCapital" sheetId="21" r:id="rId19"/>
    <sheet name="VEDL" sheetId="22" r:id="rId20"/>
  </sheets>
  <calcPr calcId="152511"/>
</workbook>
</file>

<file path=xl/calcChain.xml><?xml version="1.0" encoding="utf-8"?>
<calcChain xmlns="http://schemas.openxmlformats.org/spreadsheetml/2006/main">
  <c r="I8" i="22" l="1"/>
  <c r="H8" i="22"/>
  <c r="G8" i="22"/>
  <c r="I6" i="22"/>
  <c r="H6" i="22"/>
  <c r="G6" i="22"/>
  <c r="P5" i="22"/>
  <c r="M5" i="22"/>
  <c r="K5" i="22"/>
  <c r="I5" i="22"/>
  <c r="H5" i="22"/>
  <c r="G5" i="22"/>
  <c r="P4" i="22"/>
  <c r="K4" i="22"/>
  <c r="I4" i="22"/>
  <c r="H4" i="22"/>
  <c r="G4" i="22"/>
  <c r="I8" i="21"/>
  <c r="H8" i="21"/>
  <c r="G8" i="21"/>
  <c r="I6" i="21"/>
  <c r="H6" i="21"/>
  <c r="G6" i="21"/>
  <c r="P5" i="21"/>
  <c r="M5" i="21"/>
  <c r="K5" i="21"/>
  <c r="I5" i="21"/>
  <c r="H5" i="21"/>
  <c r="G5" i="21"/>
  <c r="P4" i="21"/>
  <c r="K4" i="21"/>
  <c r="I4" i="21"/>
  <c r="H4" i="21"/>
  <c r="G4" i="21"/>
  <c r="I8" i="20"/>
  <c r="H8" i="20"/>
  <c r="G8" i="20"/>
  <c r="I6" i="20"/>
  <c r="H6" i="20"/>
  <c r="G6" i="20"/>
  <c r="P5" i="20"/>
  <c r="M5" i="20"/>
  <c r="K5" i="20"/>
  <c r="I5" i="20"/>
  <c r="H5" i="20"/>
  <c r="G5" i="20"/>
  <c r="P4" i="20"/>
  <c r="K4" i="20"/>
  <c r="I4" i="20"/>
  <c r="H4" i="20"/>
  <c r="G4" i="20"/>
  <c r="I8" i="19"/>
  <c r="H8" i="19"/>
  <c r="G8" i="19"/>
  <c r="I6" i="19"/>
  <c r="H6" i="19"/>
  <c r="G6" i="19"/>
  <c r="P5" i="19"/>
  <c r="M5" i="19"/>
  <c r="K5" i="19"/>
  <c r="I5" i="19"/>
  <c r="H5" i="19"/>
  <c r="G5" i="19"/>
  <c r="P4" i="19"/>
  <c r="K4" i="19"/>
  <c r="I4" i="19"/>
  <c r="H4" i="19"/>
  <c r="G4" i="19"/>
  <c r="I8" i="18"/>
  <c r="H8" i="18"/>
  <c r="G8" i="18"/>
  <c r="I6" i="18"/>
  <c r="H6" i="18"/>
  <c r="G6" i="18"/>
  <c r="P5" i="18"/>
  <c r="M5" i="18"/>
  <c r="K5" i="18"/>
  <c r="I5" i="18"/>
  <c r="H5" i="18"/>
  <c r="G5" i="18"/>
  <c r="P4" i="18"/>
  <c r="K4" i="18"/>
  <c r="I4" i="18"/>
  <c r="H4" i="18"/>
  <c r="G4" i="18"/>
  <c r="I8" i="17"/>
  <c r="H8" i="17"/>
  <c r="G8" i="17"/>
  <c r="I6" i="17"/>
  <c r="H6" i="17"/>
  <c r="G6" i="17"/>
  <c r="P5" i="17"/>
  <c r="M5" i="17"/>
  <c r="K5" i="17"/>
  <c r="I5" i="17"/>
  <c r="H5" i="17"/>
  <c r="G5" i="17"/>
  <c r="P4" i="17"/>
  <c r="K4" i="17"/>
  <c r="I4" i="17"/>
  <c r="H4" i="17"/>
  <c r="G4" i="17"/>
  <c r="I8" i="15"/>
  <c r="H8" i="15"/>
  <c r="G8" i="15"/>
  <c r="I6" i="15"/>
  <c r="H6" i="15"/>
  <c r="G6" i="15"/>
  <c r="P5" i="15"/>
  <c r="M5" i="15"/>
  <c r="K5" i="15"/>
  <c r="I5" i="15"/>
  <c r="H5" i="15"/>
  <c r="G5" i="15"/>
  <c r="P4" i="15"/>
  <c r="K4" i="15"/>
  <c r="I4" i="15"/>
  <c r="H4" i="15"/>
  <c r="G4" i="15"/>
  <c r="I8" i="14"/>
  <c r="H8" i="14"/>
  <c r="G8" i="14"/>
  <c r="I6" i="14"/>
  <c r="H6" i="14"/>
  <c r="G6" i="14"/>
  <c r="P5" i="14"/>
  <c r="M5" i="14"/>
  <c r="K5" i="14"/>
  <c r="I5" i="14"/>
  <c r="H5" i="14"/>
  <c r="G5" i="14"/>
  <c r="P4" i="14"/>
  <c r="K4" i="14"/>
  <c r="I4" i="14"/>
  <c r="H4" i="14"/>
  <c r="G4" i="14"/>
  <c r="I8" i="13"/>
  <c r="H8" i="13"/>
  <c r="G8" i="13"/>
  <c r="I6" i="13"/>
  <c r="H6" i="13"/>
  <c r="G6" i="13"/>
  <c r="P5" i="13"/>
  <c r="M5" i="13"/>
  <c r="K5" i="13"/>
  <c r="I5" i="13"/>
  <c r="H5" i="13"/>
  <c r="G5" i="13"/>
  <c r="P4" i="13"/>
  <c r="K4" i="13"/>
  <c r="I4" i="13"/>
  <c r="H4" i="13"/>
  <c r="G4" i="13"/>
  <c r="I8" i="10"/>
  <c r="H8" i="10"/>
  <c r="G8" i="10"/>
  <c r="I6" i="10"/>
  <c r="H6" i="10"/>
  <c r="G6" i="10"/>
  <c r="P5" i="10"/>
  <c r="M5" i="10"/>
  <c r="K5" i="10"/>
  <c r="I5" i="10"/>
  <c r="H5" i="10"/>
  <c r="G5" i="10"/>
  <c r="P4" i="10"/>
  <c r="K4" i="10"/>
  <c r="I4" i="10"/>
  <c r="H4" i="10"/>
  <c r="G4" i="10"/>
  <c r="I8" i="8"/>
  <c r="H8" i="8"/>
  <c r="G8" i="8"/>
  <c r="I6" i="8"/>
  <c r="H6" i="8"/>
  <c r="G6" i="8"/>
  <c r="P5" i="8"/>
  <c r="M5" i="8"/>
  <c r="K5" i="8"/>
  <c r="I5" i="8"/>
  <c r="H5" i="8"/>
  <c r="G5" i="8"/>
  <c r="P4" i="8"/>
  <c r="K4" i="8"/>
  <c r="I4" i="8"/>
  <c r="H4" i="8"/>
  <c r="G4" i="8"/>
  <c r="I8" i="7"/>
  <c r="H8" i="7"/>
  <c r="G8" i="7"/>
  <c r="I6" i="7"/>
  <c r="H6" i="7"/>
  <c r="G6" i="7"/>
  <c r="P5" i="7"/>
  <c r="M5" i="7"/>
  <c r="K5" i="7"/>
  <c r="I5" i="7"/>
  <c r="H5" i="7"/>
  <c r="G5" i="7"/>
  <c r="P4" i="7"/>
  <c r="K4" i="7"/>
  <c r="I4" i="7"/>
  <c r="H4" i="7"/>
  <c r="G4" i="7"/>
  <c r="I8" i="6"/>
  <c r="H8" i="6"/>
  <c r="G8" i="6"/>
  <c r="I6" i="6"/>
  <c r="H6" i="6"/>
  <c r="G6" i="6"/>
  <c r="P5" i="6"/>
  <c r="M5" i="6"/>
  <c r="K5" i="6"/>
  <c r="I5" i="6"/>
  <c r="H5" i="6"/>
  <c r="G5" i="6"/>
  <c r="P4" i="6"/>
  <c r="K4" i="6"/>
  <c r="I4" i="6"/>
  <c r="H4" i="6"/>
  <c r="G4" i="6"/>
  <c r="I8" i="4"/>
  <c r="H8" i="4"/>
  <c r="G8" i="4"/>
  <c r="I6" i="4"/>
  <c r="H6" i="4"/>
  <c r="G6" i="4"/>
  <c r="P5" i="4"/>
  <c r="M5" i="4"/>
  <c r="K5" i="4"/>
  <c r="I5" i="4"/>
  <c r="H5" i="4"/>
  <c r="G5" i="4"/>
  <c r="P4" i="4"/>
  <c r="K4" i="4"/>
  <c r="I4" i="4"/>
  <c r="H4" i="4"/>
  <c r="G4" i="4"/>
  <c r="I8" i="11"/>
  <c r="H8" i="11"/>
  <c r="G8" i="11"/>
  <c r="I6" i="11"/>
  <c r="H6" i="11"/>
  <c r="G6" i="11"/>
  <c r="P5" i="11"/>
  <c r="M5" i="11"/>
  <c r="K5" i="11"/>
  <c r="I5" i="11"/>
  <c r="H5" i="11"/>
  <c r="G5" i="11"/>
  <c r="P4" i="11"/>
  <c r="K4" i="11"/>
  <c r="I4" i="11"/>
  <c r="H4" i="11"/>
  <c r="G4" i="11"/>
  <c r="I8" i="3"/>
  <c r="H8" i="3"/>
  <c r="G8" i="3"/>
  <c r="I6" i="3"/>
  <c r="H6" i="3"/>
  <c r="G6" i="3"/>
  <c r="P5" i="3"/>
  <c r="M5" i="3"/>
  <c r="K5" i="3"/>
  <c r="I5" i="3"/>
  <c r="H5" i="3"/>
  <c r="G5" i="3"/>
  <c r="P4" i="3"/>
  <c r="K4" i="3"/>
  <c r="I4" i="3"/>
  <c r="H4" i="3"/>
  <c r="G4" i="3"/>
  <c r="I8" i="12"/>
  <c r="H8" i="12"/>
  <c r="G8" i="12"/>
  <c r="I6" i="12"/>
  <c r="H6" i="12"/>
  <c r="G6" i="12"/>
  <c r="P5" i="12"/>
  <c r="M5" i="12"/>
  <c r="K5" i="12"/>
  <c r="I5" i="12"/>
  <c r="H5" i="12"/>
  <c r="G5" i="12"/>
  <c r="P4" i="12"/>
  <c r="K4" i="12"/>
  <c r="I4" i="12"/>
  <c r="H4" i="12"/>
  <c r="G4" i="12"/>
  <c r="K6" i="1"/>
  <c r="I8" i="1"/>
  <c r="H8" i="1"/>
  <c r="G8" i="1"/>
  <c r="P7" i="1"/>
  <c r="M7" i="1"/>
  <c r="K7" i="1"/>
  <c r="I7" i="1"/>
  <c r="H7" i="1"/>
  <c r="G7" i="1"/>
  <c r="P6" i="1"/>
  <c r="I6" i="1"/>
  <c r="H6" i="1"/>
  <c r="G6" i="1"/>
  <c r="I8" i="2" l="1"/>
  <c r="H8" i="2"/>
  <c r="G8" i="2"/>
  <c r="P7" i="2"/>
  <c r="K7" i="2"/>
  <c r="M7" i="2"/>
  <c r="I7" i="2"/>
  <c r="H7" i="2"/>
  <c r="I4" i="2"/>
  <c r="H4" i="2"/>
  <c r="I6" i="2"/>
  <c r="H6" i="2"/>
  <c r="G7" i="2"/>
  <c r="G6" i="2"/>
  <c r="G4" i="2"/>
  <c r="P6" i="2"/>
</calcChain>
</file>

<file path=xl/sharedStrings.xml><?xml version="1.0" encoding="utf-8"?>
<sst xmlns="http://schemas.openxmlformats.org/spreadsheetml/2006/main" count="523" uniqueCount="35">
  <si>
    <t>DATE</t>
  </si>
  <si>
    <t>OPEN</t>
  </si>
  <si>
    <t>HIGH</t>
  </si>
  <si>
    <t>LOW</t>
  </si>
  <si>
    <t>CLOSE</t>
  </si>
  <si>
    <t>GAIN</t>
  </si>
  <si>
    <t>LOSS</t>
  </si>
  <si>
    <t>VOLUME</t>
  </si>
  <si>
    <t>OI</t>
  </si>
  <si>
    <t>PCR</t>
  </si>
  <si>
    <t>RSI</t>
  </si>
  <si>
    <t>ADX</t>
  </si>
  <si>
    <t>MACD</t>
  </si>
  <si>
    <t>Put OI</t>
  </si>
  <si>
    <t>Call OI</t>
  </si>
  <si>
    <t>% Change</t>
  </si>
  <si>
    <t xml:space="preserve">Sr. no. </t>
  </si>
  <si>
    <t>20 EMA</t>
  </si>
  <si>
    <t>5  EMA</t>
  </si>
  <si>
    <t>50 SMA</t>
  </si>
  <si>
    <t>100 SMA</t>
  </si>
  <si>
    <t>SCO</t>
  </si>
  <si>
    <t>NIFTY</t>
  </si>
  <si>
    <t>Movement</t>
  </si>
  <si>
    <t>Zeel</t>
  </si>
  <si>
    <t>Asian Paint</t>
  </si>
  <si>
    <t>Adani port</t>
  </si>
  <si>
    <t>Voltas</t>
  </si>
  <si>
    <t>Kotak Bank</t>
  </si>
  <si>
    <t>PVR</t>
  </si>
  <si>
    <t>16/04/2018</t>
  </si>
  <si>
    <t>18/4/2018</t>
  </si>
  <si>
    <t>19/04/2018</t>
  </si>
  <si>
    <t>200 SMA</t>
  </si>
  <si>
    <t>Yes Bank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</si>
</sst>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0" fillId="0" borderId="0" xfId="0" applyBorder="1"/>
    <xf numFmtId="0" fontId="4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4" fontId="1" fillId="0" borderId="1" xfId="0" applyNumberFormat="1" applyFont="1" applyBorder="1"/>
    <xf numFmtId="0" fontId="1" fillId="0" borderId="1" xfId="0" applyFont="1" applyBorder="1"/>
    <xf numFmtId="164" fontId="0" fillId="0" borderId="1" xfId="1" applyNumberFormat="1" applyFont="1" applyBorder="1"/>
    <xf numFmtId="0" fontId="4" fillId="2" borderId="3" xfId="0" applyFont="1" applyFill="1" applyBorder="1" applyAlignment="1">
      <alignment vertical="top"/>
    </xf>
    <xf numFmtId="0" fontId="1" fillId="2" borderId="1" xfId="0" applyFont="1" applyFill="1" applyBorder="1"/>
    <xf numFmtId="0" fontId="0" fillId="2" borderId="1" xfId="0" applyFill="1" applyBorder="1"/>
    <xf numFmtId="164" fontId="0" fillId="2" borderId="1" xfId="1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  <xf numFmtId="0" fontId="1" fillId="0" borderId="5" xfId="0" applyFont="1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164" fontId="0" fillId="0" borderId="6" xfId="1" applyNumberFormat="1" applyFont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2" fontId="1" fillId="2" borderId="1" xfId="0" applyNumberFormat="1" applyFont="1" applyFill="1" applyBorder="1"/>
    <xf numFmtId="0" fontId="2" fillId="0" borderId="0" xfId="0" applyFont="1"/>
    <xf numFmtId="0" fontId="3" fillId="0" borderId="0" xfId="0" applyFont="1"/>
    <xf numFmtId="0" fontId="5" fillId="3" borderId="3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2" fillId="0" borderId="7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pane ySplit="1" topLeftCell="A2" activePane="bottomLeft" state="frozen"/>
      <selection pane="bottomLeft" activeCell="A3" sqref="A3:Y8"/>
    </sheetView>
  </sheetViews>
  <sheetFormatPr defaultRowHeight="14.4" x14ac:dyDescent="0.3"/>
  <cols>
    <col min="1" max="1" width="5.6640625" customWidth="1"/>
    <col min="2" max="2" width="10.6640625" customWidth="1"/>
    <col min="10" max="10" width="10.44140625" customWidth="1"/>
    <col min="24" max="24" width="10" customWidth="1"/>
  </cols>
  <sheetData>
    <row r="1" spans="1:25" ht="14.4" customHeight="1" x14ac:dyDescent="0.3">
      <c r="H1" s="25" t="s">
        <v>22</v>
      </c>
      <c r="I1" s="25"/>
      <c r="J1" s="25"/>
      <c r="K1" s="25"/>
      <c r="L1" s="25"/>
      <c r="M1" s="25"/>
      <c r="N1" s="25"/>
      <c r="O1" s="25"/>
    </row>
    <row r="2" spans="1:25" ht="15" thickBot="1" x14ac:dyDescent="0.35">
      <c r="H2" s="29"/>
      <c r="I2" s="29"/>
      <c r="J2" s="29"/>
      <c r="K2" s="29"/>
      <c r="L2" s="29"/>
      <c r="M2" s="29"/>
      <c r="N2" s="29"/>
      <c r="O2" s="29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mergeCells count="1">
    <mergeCell ref="H1:O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topLeftCell="K1"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topLeftCell="K1"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8" sqref="E8"/>
    </sheetView>
  </sheetViews>
  <sheetFormatPr defaultRowHeight="14.4" x14ac:dyDescent="0.3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topLeftCell="L1"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"/>
  <sheetViews>
    <sheetView tabSelected="1" workbookViewId="0">
      <selection activeCell="A3" sqref="A3:Y8"/>
    </sheetView>
  </sheetViews>
  <sheetFormatPr defaultRowHeight="14.4" x14ac:dyDescent="0.3"/>
  <sheetData>
    <row r="2" spans="1:25" ht="15" thickBot="1" x14ac:dyDescent="0.35"/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6"/>
  <sheetViews>
    <sheetView zoomScale="90" zoomScaleNormal="90" workbookViewId="0">
      <selection activeCell="A5" sqref="A5:Y9"/>
    </sheetView>
  </sheetViews>
  <sheetFormatPr defaultRowHeight="14.4" x14ac:dyDescent="0.3"/>
  <cols>
    <col min="1" max="1" width="6" customWidth="1"/>
    <col min="2" max="2" width="11.44140625" customWidth="1"/>
    <col min="10" max="10" width="11.5546875" customWidth="1"/>
    <col min="11" max="11" width="9.88671875" customWidth="1"/>
    <col min="12" max="12" width="11.33203125" customWidth="1"/>
    <col min="24" max="24" width="10" customWidth="1"/>
  </cols>
  <sheetData>
    <row r="1" spans="1:25" x14ac:dyDescent="0.3">
      <c r="H1" s="25" t="s">
        <v>24</v>
      </c>
      <c r="I1" s="26"/>
      <c r="J1" s="26"/>
      <c r="K1" s="26"/>
      <c r="L1" s="26"/>
      <c r="M1" s="26"/>
      <c r="N1" s="26"/>
      <c r="O1" s="26"/>
    </row>
    <row r="2" spans="1:25" x14ac:dyDescent="0.3">
      <c r="H2" s="26"/>
      <c r="I2" s="26"/>
      <c r="J2" s="26"/>
      <c r="K2" s="26"/>
      <c r="L2" s="26"/>
      <c r="M2" s="26"/>
      <c r="N2" s="26"/>
      <c r="O2" s="26"/>
    </row>
    <row r="3" spans="1:25" s="5" customFormat="1" x14ac:dyDescent="0.3">
      <c r="A3"/>
      <c r="B3"/>
      <c r="C3"/>
      <c r="D3"/>
      <c r="E3"/>
      <c r="F3"/>
      <c r="G3"/>
      <c r="H3" s="25"/>
      <c r="I3" s="26"/>
      <c r="J3" s="26"/>
      <c r="K3" s="26"/>
      <c r="L3" s="26"/>
      <c r="M3" s="26"/>
      <c r="N3" s="26"/>
      <c r="O3" s="26"/>
      <c r="P3" s="26"/>
      <c r="Q3"/>
      <c r="R3"/>
      <c r="S3"/>
      <c r="T3"/>
      <c r="U3"/>
      <c r="V3"/>
      <c r="W3"/>
      <c r="X3"/>
      <c r="Y3"/>
    </row>
    <row r="4" spans="1:25" ht="15" thickBot="1" x14ac:dyDescent="0.35">
      <c r="H4" s="26"/>
      <c r="I4" s="26"/>
      <c r="J4" s="26"/>
      <c r="K4" s="26"/>
      <c r="L4" s="26"/>
      <c r="M4" s="26"/>
      <c r="N4" s="26"/>
      <c r="O4" s="26"/>
      <c r="P4" s="26"/>
    </row>
    <row r="5" spans="1:25" ht="36.6" thickBot="1" x14ac:dyDescent="0.35">
      <c r="A5" s="4" t="s">
        <v>16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22" t="s">
        <v>23</v>
      </c>
      <c r="H5" s="23" t="s">
        <v>5</v>
      </c>
      <c r="I5" s="23" t="s">
        <v>6</v>
      </c>
      <c r="J5" s="6" t="s">
        <v>7</v>
      </c>
      <c r="K5" s="11" t="s">
        <v>15</v>
      </c>
      <c r="L5" s="6" t="s">
        <v>8</v>
      </c>
      <c r="M5" s="11" t="s">
        <v>15</v>
      </c>
      <c r="N5" s="6" t="s">
        <v>13</v>
      </c>
      <c r="O5" s="6" t="s">
        <v>14</v>
      </c>
      <c r="P5" s="11" t="s">
        <v>9</v>
      </c>
      <c r="Q5" s="6" t="s">
        <v>10</v>
      </c>
      <c r="R5" s="6" t="s">
        <v>11</v>
      </c>
      <c r="S5" s="6" t="s">
        <v>12</v>
      </c>
      <c r="T5" s="7" t="s">
        <v>21</v>
      </c>
      <c r="U5" s="2" t="s">
        <v>18</v>
      </c>
      <c r="V5" s="2" t="s">
        <v>17</v>
      </c>
      <c r="W5" s="27" t="s">
        <v>19</v>
      </c>
      <c r="X5" s="27" t="s">
        <v>20</v>
      </c>
      <c r="Y5" s="28" t="s">
        <v>33</v>
      </c>
    </row>
    <row r="6" spans="1:25" x14ac:dyDescent="0.3">
      <c r="A6">
        <v>1</v>
      </c>
      <c r="B6" s="1" t="s">
        <v>31</v>
      </c>
      <c r="C6" s="1">
        <v>577</v>
      </c>
      <c r="D6" s="1">
        <v>594</v>
      </c>
      <c r="E6" s="1">
        <v>575</v>
      </c>
      <c r="F6" s="18">
        <v>588</v>
      </c>
      <c r="G6" s="12">
        <f t="shared" ref="G6:G8" si="0">D6-E6</f>
        <v>19</v>
      </c>
      <c r="H6" s="16">
        <f>IF(F6&gt;C6,(F6-C6),0)</f>
        <v>11</v>
      </c>
      <c r="I6" s="16">
        <f>IF(F6&lt;C6,(F6-C6),0)</f>
        <v>0</v>
      </c>
      <c r="J6" s="21">
        <v>2090582</v>
      </c>
      <c r="K6" s="15" t="e">
        <f>(J6-#REF!)/#REF!</f>
        <v>#REF!</v>
      </c>
      <c r="L6" s="10">
        <v>8570900</v>
      </c>
      <c r="M6" s="13"/>
      <c r="N6" s="1">
        <v>435100</v>
      </c>
      <c r="O6" s="1">
        <v>1050600</v>
      </c>
      <c r="P6" s="13">
        <f>N6/O6</f>
        <v>0.41414429849609746</v>
      </c>
    </row>
    <row r="7" spans="1:25" x14ac:dyDescent="0.3">
      <c r="A7">
        <v>2</v>
      </c>
      <c r="B7" s="1" t="s">
        <v>32</v>
      </c>
      <c r="C7" s="1"/>
      <c r="D7" s="1"/>
      <c r="E7" s="1"/>
      <c r="F7" s="18"/>
      <c r="G7" s="12">
        <f t="shared" si="0"/>
        <v>0</v>
      </c>
      <c r="H7" s="16">
        <f>IF(F7&gt;C7,(F7-C7),0)</f>
        <v>0</v>
      </c>
      <c r="I7" s="16">
        <f>IF(F7&lt;C7,(F7-C7),0)</f>
        <v>0</v>
      </c>
      <c r="J7" s="21">
        <v>1580356</v>
      </c>
      <c r="K7" s="15">
        <f>(J7-J6)/J6</f>
        <v>-0.24405930979985477</v>
      </c>
      <c r="L7" s="10">
        <v>8670900</v>
      </c>
      <c r="M7" s="15">
        <f>(L7-L6)/L6</f>
        <v>1.1667386155479588E-2</v>
      </c>
      <c r="N7" s="1">
        <v>438100</v>
      </c>
      <c r="O7" s="1">
        <v>1055600</v>
      </c>
      <c r="P7" s="13">
        <f>N7/O7</f>
        <v>0.41502463054187194</v>
      </c>
      <c r="Q7" s="1">
        <v>60.16</v>
      </c>
      <c r="R7" s="1">
        <v>10</v>
      </c>
      <c r="S7" s="1">
        <v>1.21</v>
      </c>
      <c r="T7" s="1">
        <v>74</v>
      </c>
      <c r="U7" s="1">
        <v>584</v>
      </c>
      <c r="V7" s="1">
        <v>578</v>
      </c>
      <c r="W7" s="1">
        <v>574</v>
      </c>
      <c r="X7" s="1">
        <v>578</v>
      </c>
      <c r="Y7" s="1">
        <v>552</v>
      </c>
    </row>
    <row r="8" spans="1:25" x14ac:dyDescent="0.3">
      <c r="A8">
        <v>3</v>
      </c>
      <c r="B8" s="1"/>
      <c r="C8" s="1"/>
      <c r="D8" s="1"/>
      <c r="E8" s="1"/>
      <c r="F8" s="1"/>
      <c r="G8" s="12">
        <f t="shared" si="0"/>
        <v>0</v>
      </c>
      <c r="H8" s="16">
        <f t="shared" ref="H8" si="1">IF(F8&gt;C8,(F8-C8),0)</f>
        <v>0</v>
      </c>
      <c r="I8" s="16">
        <f t="shared" ref="I8" si="2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A9">
        <v>4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">
      <c r="A10">
        <v>5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">
      <c r="A11">
        <v>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">
      <c r="A12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">
      <c r="A13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">
      <c r="A14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A15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">
      <c r="A16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x14ac:dyDescent="0.3">
      <c r="A17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x14ac:dyDescent="0.3">
      <c r="A18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x14ac:dyDescent="0.3">
      <c r="A19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x14ac:dyDescent="0.3">
      <c r="A20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x14ac:dyDescent="0.3">
      <c r="A21">
        <v>16</v>
      </c>
    </row>
    <row r="22" spans="1:25" x14ac:dyDescent="0.3">
      <c r="A22">
        <v>17</v>
      </c>
    </row>
    <row r="23" spans="1:25" x14ac:dyDescent="0.3">
      <c r="A23">
        <v>18</v>
      </c>
    </row>
    <row r="24" spans="1:25" x14ac:dyDescent="0.3">
      <c r="A24">
        <v>19</v>
      </c>
    </row>
    <row r="25" spans="1:25" x14ac:dyDescent="0.3">
      <c r="A25">
        <v>20</v>
      </c>
    </row>
    <row r="26" spans="1:25" x14ac:dyDescent="0.3">
      <c r="A26">
        <v>21</v>
      </c>
    </row>
    <row r="27" spans="1:25" x14ac:dyDescent="0.3">
      <c r="A27">
        <v>22</v>
      </c>
    </row>
    <row r="28" spans="1:25" x14ac:dyDescent="0.3">
      <c r="A28">
        <v>23</v>
      </c>
    </row>
    <row r="29" spans="1:25" x14ac:dyDescent="0.3">
      <c r="A29">
        <v>24</v>
      </c>
    </row>
    <row r="30" spans="1:25" x14ac:dyDescent="0.3">
      <c r="A30">
        <v>25</v>
      </c>
    </row>
    <row r="31" spans="1:25" x14ac:dyDescent="0.3">
      <c r="A31">
        <v>26</v>
      </c>
    </row>
    <row r="32" spans="1:25" x14ac:dyDescent="0.3">
      <c r="A32">
        <v>27</v>
      </c>
    </row>
    <row r="33" spans="1:1" x14ac:dyDescent="0.3">
      <c r="A33">
        <v>28</v>
      </c>
    </row>
    <row r="34" spans="1:1" x14ac:dyDescent="0.3">
      <c r="A34">
        <v>29</v>
      </c>
    </row>
    <row r="35" spans="1:1" x14ac:dyDescent="0.3">
      <c r="A35">
        <v>30</v>
      </c>
    </row>
    <row r="36" spans="1:1" x14ac:dyDescent="0.3">
      <c r="A36">
        <v>31</v>
      </c>
    </row>
  </sheetData>
  <mergeCells count="2">
    <mergeCell ref="H1:O2"/>
    <mergeCell ref="H3:P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E10" sqref="A1:XFD1048576"/>
    </sheetView>
  </sheetViews>
  <sheetFormatPr defaultRowHeight="14.4" x14ac:dyDescent="0.3"/>
  <cols>
    <col min="2" max="2" width="10.88671875" customWidth="1"/>
    <col min="10" max="10" width="13.33203125" bestFit="1" customWidth="1"/>
    <col min="11" max="11" width="11.5546875" customWidth="1"/>
    <col min="12" max="12" width="13.33203125" bestFit="1" customWidth="1"/>
    <col min="13" max="13" width="7" customWidth="1"/>
    <col min="25" max="25" width="10" customWidth="1"/>
  </cols>
  <sheetData>
    <row r="1" spans="1:25" x14ac:dyDescent="0.3">
      <c r="H1" s="25" t="s">
        <v>26</v>
      </c>
      <c r="I1" s="26"/>
      <c r="J1" s="26"/>
      <c r="K1" s="26"/>
      <c r="L1" s="26"/>
      <c r="M1" s="26"/>
      <c r="N1" s="26"/>
      <c r="O1" s="26"/>
      <c r="P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  <c r="P2" s="26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" t="s">
        <v>19</v>
      </c>
      <c r="X3" s="2" t="s">
        <v>20</v>
      </c>
      <c r="Y3" s="3" t="s">
        <v>33</v>
      </c>
    </row>
    <row r="4" spans="1:25" x14ac:dyDescent="0.3">
      <c r="A4">
        <v>1</v>
      </c>
      <c r="B4" s="8" t="s">
        <v>30</v>
      </c>
      <c r="C4" s="9">
        <v>381.75</v>
      </c>
      <c r="D4" s="9">
        <v>389</v>
      </c>
      <c r="E4" s="9">
        <v>379.2</v>
      </c>
      <c r="F4" s="17">
        <v>387.5</v>
      </c>
      <c r="G4" s="12">
        <f>D4-E4</f>
        <v>9.8000000000000114</v>
      </c>
      <c r="H4" s="16">
        <f>IF(F4&gt;C4,(F4-C4),0)</f>
        <v>5.75</v>
      </c>
      <c r="I4" s="16">
        <f>IF(F4&lt;C4,(F4-C4),0)</f>
        <v>0</v>
      </c>
      <c r="J4" s="19"/>
      <c r="K4" s="12"/>
      <c r="L4" s="9"/>
      <c r="M4" s="12"/>
      <c r="N4" s="9"/>
      <c r="O4" s="9"/>
      <c r="P4" s="24"/>
      <c r="Q4" s="9"/>
      <c r="R4" s="9"/>
      <c r="S4" s="9"/>
      <c r="T4" s="1"/>
      <c r="U4" s="1"/>
      <c r="V4" s="1"/>
      <c r="W4" s="1"/>
      <c r="X4" s="1"/>
      <c r="Y4" s="1"/>
    </row>
    <row r="5" spans="1:25" x14ac:dyDescent="0.3">
      <c r="A5">
        <v>2</v>
      </c>
      <c r="B5" s="1"/>
      <c r="C5" s="1"/>
      <c r="D5" s="1"/>
      <c r="E5" s="1"/>
      <c r="F5" s="18"/>
      <c r="G5" s="13"/>
      <c r="H5" s="13"/>
      <c r="I5" s="13"/>
      <c r="J5" s="20"/>
      <c r="K5" s="13"/>
      <c r="L5" s="1"/>
      <c r="M5" s="13"/>
      <c r="N5" s="1"/>
      <c r="O5" s="1"/>
      <c r="P5" s="13"/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 t="s">
        <v>31</v>
      </c>
      <c r="C6" s="1">
        <v>385.25</v>
      </c>
      <c r="D6" s="1">
        <v>387.25</v>
      </c>
      <c r="E6" s="1">
        <v>380.2</v>
      </c>
      <c r="F6" s="18">
        <v>384.95</v>
      </c>
      <c r="G6" s="12">
        <f t="shared" ref="G6:G7" si="0">D6-E6</f>
        <v>7.0500000000000114</v>
      </c>
      <c r="H6" s="16">
        <f>IF(F6&gt;C6,(F6-C6),0)</f>
        <v>0</v>
      </c>
      <c r="I6" s="16">
        <f>IF(F6&lt;C6,(F6-C6),0)</f>
        <v>-0.30000000000001137</v>
      </c>
      <c r="J6" s="21">
        <v>2568988</v>
      </c>
      <c r="K6" s="14"/>
      <c r="L6" s="10">
        <v>2568988</v>
      </c>
      <c r="M6" s="13"/>
      <c r="N6" s="1">
        <v>1925000</v>
      </c>
      <c r="O6" s="1">
        <v>2990000</v>
      </c>
      <c r="P6" s="13">
        <f>N6/O6</f>
        <v>0.64381270903010035</v>
      </c>
      <c r="Q6" s="1">
        <v>53</v>
      </c>
      <c r="R6" s="1">
        <v>24</v>
      </c>
      <c r="S6" s="1">
        <v>3.3</v>
      </c>
      <c r="T6" s="1">
        <v>62</v>
      </c>
      <c r="U6" s="1">
        <v>383</v>
      </c>
      <c r="V6" s="1">
        <v>378</v>
      </c>
      <c r="W6" s="1">
        <v>392</v>
      </c>
      <c r="X6" s="1">
        <v>390</v>
      </c>
      <c r="Y6" s="1">
        <v>386</v>
      </c>
    </row>
    <row r="7" spans="1:25" x14ac:dyDescent="0.3">
      <c r="B7" s="1" t="s">
        <v>32</v>
      </c>
      <c r="C7" s="1">
        <v>387.3</v>
      </c>
      <c r="D7" s="1">
        <v>390.7</v>
      </c>
      <c r="E7" s="1">
        <v>383.45</v>
      </c>
      <c r="F7" s="18">
        <v>386.55</v>
      </c>
      <c r="G7" s="12">
        <f t="shared" si="0"/>
        <v>7.25</v>
      </c>
      <c r="H7" s="16">
        <f>IF(F7&gt;C7,(F7-C7),0)</f>
        <v>0</v>
      </c>
      <c r="I7" s="16">
        <f>IF(F7&lt;C7,(F7-C7),0)</f>
        <v>-0.75</v>
      </c>
      <c r="J7" s="21">
        <v>2848405</v>
      </c>
      <c r="K7" s="15">
        <f>(J7-J6)/J6</f>
        <v>0.10876539711357157</v>
      </c>
      <c r="L7" s="10">
        <v>2848405</v>
      </c>
      <c r="M7" s="15">
        <f>(L7-L6)/L6</f>
        <v>0.10876539711357157</v>
      </c>
      <c r="N7" s="1">
        <v>1805000</v>
      </c>
      <c r="O7" s="1">
        <v>2922500</v>
      </c>
      <c r="P7" s="13">
        <f>N7/O7</f>
        <v>0.61762189905902476</v>
      </c>
      <c r="Q7" s="1">
        <v>54</v>
      </c>
      <c r="R7" s="1"/>
      <c r="S7" s="1">
        <v>0.2</v>
      </c>
      <c r="T7" s="1">
        <v>59</v>
      </c>
      <c r="U7" s="1">
        <v>384</v>
      </c>
      <c r="V7" s="1">
        <v>385</v>
      </c>
      <c r="W7" s="1">
        <v>384</v>
      </c>
      <c r="X7" s="1">
        <v>383</v>
      </c>
      <c r="Y7" s="1">
        <v>381</v>
      </c>
    </row>
    <row r="8" spans="1:25" x14ac:dyDescent="0.3">
      <c r="B8" s="1"/>
      <c r="C8" s="1">
        <v>385</v>
      </c>
      <c r="D8" s="1">
        <v>395</v>
      </c>
      <c r="E8" s="1">
        <v>382</v>
      </c>
      <c r="F8" s="1">
        <v>390</v>
      </c>
      <c r="G8" s="12">
        <f t="shared" ref="G8" si="1">D8-E8</f>
        <v>13</v>
      </c>
      <c r="H8" s="16">
        <f t="shared" ref="H8" si="2">IF(F8&gt;C8,(F8-C8),0)</f>
        <v>5</v>
      </c>
      <c r="I8" s="16">
        <f t="shared" ref="I8" si="3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2:25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2:25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2:25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2:25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2:25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</sheetData>
  <mergeCells count="1">
    <mergeCell ref="H1:P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>
      <selection activeCell="A3" sqref="A3:Y8"/>
    </sheetView>
  </sheetViews>
  <sheetFormatPr defaultRowHeight="14.4" x14ac:dyDescent="0.3"/>
  <cols>
    <col min="2" max="2" width="10.21875" customWidth="1"/>
    <col min="10" max="10" width="11.33203125" customWidth="1"/>
    <col min="12" max="12" width="11.21875" customWidth="1"/>
  </cols>
  <sheetData>
    <row r="1" spans="1:25" x14ac:dyDescent="0.3">
      <c r="H1" s="25" t="s">
        <v>34</v>
      </c>
      <c r="I1" s="26"/>
      <c r="J1" s="26"/>
      <c r="K1" s="26"/>
      <c r="L1" s="26"/>
      <c r="M1" s="26"/>
      <c r="N1" s="26"/>
      <c r="O1" s="26"/>
      <c r="P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  <c r="P2" s="26"/>
    </row>
    <row r="3" spans="1:25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</sheetData>
  <mergeCells count="1">
    <mergeCell ref="H1:P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A2" workbookViewId="0">
      <selection activeCell="D12" sqref="D12"/>
    </sheetView>
  </sheetViews>
  <sheetFormatPr defaultRowHeight="14.4" x14ac:dyDescent="0.3"/>
  <cols>
    <col min="2" max="2" width="11.44140625" customWidth="1"/>
    <col min="12" max="12" width="10.109375" customWidth="1"/>
    <col min="24" max="24" width="10" customWidth="1"/>
  </cols>
  <sheetData>
    <row r="1" spans="1:25" x14ac:dyDescent="0.3">
      <c r="H1" s="25" t="s">
        <v>25</v>
      </c>
      <c r="I1" s="26"/>
      <c r="J1" s="26"/>
      <c r="K1" s="26"/>
      <c r="L1" s="26"/>
      <c r="M1" s="26"/>
      <c r="N1" s="26"/>
      <c r="O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mergeCells count="1">
    <mergeCell ref="H1:O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A3" sqref="A3:Y8"/>
    </sheetView>
  </sheetViews>
  <sheetFormatPr defaultRowHeight="14.4" x14ac:dyDescent="0.3"/>
  <cols>
    <col min="2" max="2" width="12.6640625" customWidth="1"/>
    <col min="12" max="12" width="10.109375" customWidth="1"/>
    <col min="24" max="24" width="10" customWidth="1"/>
  </cols>
  <sheetData>
    <row r="1" spans="1:25" x14ac:dyDescent="0.3">
      <c r="H1" s="25" t="s">
        <v>27</v>
      </c>
      <c r="I1" s="26"/>
      <c r="J1" s="26"/>
      <c r="K1" s="26"/>
      <c r="L1" s="26"/>
      <c r="M1" s="26"/>
      <c r="N1" s="26"/>
      <c r="O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mergeCells count="1">
    <mergeCell ref="H1:O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topLeftCell="M1" workbookViewId="0">
      <selection activeCell="A3" sqref="A3:Y8"/>
    </sheetView>
  </sheetViews>
  <sheetFormatPr defaultRowHeight="14.4" x14ac:dyDescent="0.3"/>
  <cols>
    <col min="2" max="2" width="11" customWidth="1"/>
    <col min="12" max="12" width="10.109375" customWidth="1"/>
    <col min="24" max="24" width="10" customWidth="1"/>
  </cols>
  <sheetData>
    <row r="1" spans="1:25" x14ac:dyDescent="0.3">
      <c r="H1" s="25" t="s">
        <v>28</v>
      </c>
      <c r="I1" s="26"/>
      <c r="J1" s="26"/>
      <c r="K1" s="26"/>
      <c r="L1" s="26"/>
      <c r="M1" s="26"/>
      <c r="N1" s="26"/>
      <c r="O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mergeCells count="1">
    <mergeCell ref="H1:O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A3" sqref="A3:Y8"/>
    </sheetView>
  </sheetViews>
  <sheetFormatPr defaultRowHeight="14.4" x14ac:dyDescent="0.3"/>
  <cols>
    <col min="2" max="2" width="11.5546875" customWidth="1"/>
    <col min="12" max="12" width="10.109375" customWidth="1"/>
    <col min="24" max="24" width="10" customWidth="1"/>
  </cols>
  <sheetData>
    <row r="1" spans="1:25" x14ac:dyDescent="0.3">
      <c r="H1" s="25" t="s">
        <v>29</v>
      </c>
      <c r="I1" s="26"/>
      <c r="J1" s="26"/>
      <c r="K1" s="26"/>
      <c r="L1" s="26"/>
      <c r="M1" s="26"/>
      <c r="N1" s="26"/>
      <c r="O1" s="26"/>
    </row>
    <row r="2" spans="1:25" ht="15" thickBot="1" x14ac:dyDescent="0.35">
      <c r="H2" s="26"/>
      <c r="I2" s="26"/>
      <c r="J2" s="26"/>
      <c r="K2" s="26"/>
      <c r="L2" s="26"/>
      <c r="M2" s="26"/>
      <c r="N2" s="26"/>
      <c r="O2" s="26"/>
    </row>
    <row r="3" spans="1:25" s="5" customFormat="1" ht="36.6" thickBot="1" x14ac:dyDescent="0.35">
      <c r="A3" s="4" t="s">
        <v>16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22" t="s">
        <v>23</v>
      </c>
      <c r="H3" s="23" t="s">
        <v>5</v>
      </c>
      <c r="I3" s="23" t="s">
        <v>6</v>
      </c>
      <c r="J3" s="6" t="s">
        <v>7</v>
      </c>
      <c r="K3" s="11" t="s">
        <v>15</v>
      </c>
      <c r="L3" s="6" t="s">
        <v>8</v>
      </c>
      <c r="M3" s="11" t="s">
        <v>15</v>
      </c>
      <c r="N3" s="6" t="s">
        <v>13</v>
      </c>
      <c r="O3" s="6" t="s">
        <v>14</v>
      </c>
      <c r="P3" s="11" t="s">
        <v>9</v>
      </c>
      <c r="Q3" s="6" t="s">
        <v>10</v>
      </c>
      <c r="R3" s="6" t="s">
        <v>11</v>
      </c>
      <c r="S3" s="6" t="s">
        <v>12</v>
      </c>
      <c r="T3" s="7" t="s">
        <v>21</v>
      </c>
      <c r="U3" s="2" t="s">
        <v>18</v>
      </c>
      <c r="V3" s="2" t="s">
        <v>17</v>
      </c>
      <c r="W3" s="27" t="s">
        <v>19</v>
      </c>
      <c r="X3" s="27" t="s">
        <v>20</v>
      </c>
      <c r="Y3" s="28" t="s">
        <v>33</v>
      </c>
    </row>
    <row r="4" spans="1:25" x14ac:dyDescent="0.3">
      <c r="A4">
        <v>1</v>
      </c>
      <c r="B4" s="1" t="s">
        <v>31</v>
      </c>
      <c r="C4" s="1"/>
      <c r="D4" s="1"/>
      <c r="E4" s="1"/>
      <c r="F4" s="18"/>
      <c r="G4" s="12">
        <f t="shared" ref="G4:G6" si="0">D4-E4</f>
        <v>0</v>
      </c>
      <c r="H4" s="16">
        <f>IF(F4&gt;C4,(F4-C4),0)</f>
        <v>0</v>
      </c>
      <c r="I4" s="16">
        <f>IF(F4&lt;C4,(F4-C4),0)</f>
        <v>0</v>
      </c>
      <c r="J4" s="21"/>
      <c r="K4" s="15" t="e">
        <f>(J4-#REF!)/#REF!</f>
        <v>#REF!</v>
      </c>
      <c r="L4" s="10"/>
      <c r="M4" s="13"/>
      <c r="N4" s="1"/>
      <c r="O4" s="1"/>
      <c r="P4" s="13" t="e">
        <f>N4/O4</f>
        <v>#DIV/0!</v>
      </c>
    </row>
    <row r="5" spans="1:25" x14ac:dyDescent="0.3">
      <c r="A5">
        <v>2</v>
      </c>
      <c r="B5" s="1" t="s">
        <v>32</v>
      </c>
      <c r="C5" s="1"/>
      <c r="D5" s="1"/>
      <c r="E5" s="1"/>
      <c r="F5" s="18"/>
      <c r="G5" s="12">
        <f t="shared" si="0"/>
        <v>0</v>
      </c>
      <c r="H5" s="16">
        <f>IF(F5&gt;C5,(F5-C5),0)</f>
        <v>0</v>
      </c>
      <c r="I5" s="16">
        <f>IF(F5&lt;C5,(F5-C5),0)</f>
        <v>0</v>
      </c>
      <c r="J5" s="21"/>
      <c r="K5" s="15" t="e">
        <f>(J5-J4)/J4</f>
        <v>#DIV/0!</v>
      </c>
      <c r="L5" s="10"/>
      <c r="M5" s="15" t="e">
        <f>(L5-L4)/L4</f>
        <v>#DIV/0!</v>
      </c>
      <c r="N5" s="1"/>
      <c r="O5" s="1"/>
      <c r="P5" s="13" t="e">
        <f>N5/O5</f>
        <v>#DIV/0!</v>
      </c>
      <c r="Q5" s="1"/>
      <c r="R5" s="1"/>
      <c r="S5" s="1"/>
      <c r="T5" s="1"/>
      <c r="U5" s="1"/>
      <c r="V5" s="1"/>
      <c r="W5" s="1"/>
      <c r="X5" s="1"/>
      <c r="Y5" s="1"/>
    </row>
    <row r="6" spans="1:25" x14ac:dyDescent="0.3">
      <c r="A6">
        <v>3</v>
      </c>
      <c r="B6" s="1"/>
      <c r="C6" s="1"/>
      <c r="D6" s="1"/>
      <c r="E6" s="1"/>
      <c r="F6" s="1"/>
      <c r="G6" s="12">
        <f t="shared" si="0"/>
        <v>0</v>
      </c>
      <c r="H6" s="16">
        <f t="shared" ref="H6" si="1">IF(F6&gt;C6,(F6-C6),0)</f>
        <v>0</v>
      </c>
      <c r="I6" s="16">
        <f t="shared" ref="I6" si="2">IF(F6&lt;C6,(F6-C6),0)</f>
        <v>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x14ac:dyDescent="0.3">
      <c r="A7">
        <v>4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x14ac:dyDescent="0.3">
      <c r="B8" s="1"/>
      <c r="C8" s="1"/>
      <c r="D8" s="1"/>
      <c r="E8" s="1"/>
      <c r="F8" s="1"/>
      <c r="G8" s="12">
        <f t="shared" ref="G8" si="3">D8-E8</f>
        <v>0</v>
      </c>
      <c r="H8" s="16">
        <f t="shared" ref="H8" si="4">IF(F8&gt;C8,(F8-C8),0)</f>
        <v>0</v>
      </c>
      <c r="I8" s="16">
        <f t="shared" ref="I8" si="5">IF(F8&lt;C8,(F8-C8),0)</f>
        <v>0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x14ac:dyDescent="0.3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5" x14ac:dyDescent="0.3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5" x14ac:dyDescent="0.3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5" x14ac:dyDescent="0.3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5" x14ac:dyDescent="0.3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5" x14ac:dyDescent="0.3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5" x14ac:dyDescent="0.3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5" x14ac:dyDescent="0.3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2:24" x14ac:dyDescent="0.3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2:24" x14ac:dyDescent="0.3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24" x14ac:dyDescent="0.3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2:24" x14ac:dyDescent="0.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2:24" x14ac:dyDescent="0.3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x14ac:dyDescent="0.3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</sheetData>
  <mergeCells count="1">
    <mergeCell ref="H1:O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Nifty</vt:lpstr>
      <vt:lpstr>Bank Nifty</vt:lpstr>
      <vt:lpstr>Zeel</vt:lpstr>
      <vt:lpstr>Adaniport</vt:lpstr>
      <vt:lpstr>Yes Bank</vt:lpstr>
      <vt:lpstr>Asian Paint</vt:lpstr>
      <vt:lpstr>Voltas</vt:lpstr>
      <vt:lpstr>Kotak Bank</vt:lpstr>
      <vt:lpstr>PVR</vt:lpstr>
      <vt:lpstr>BEML</vt:lpstr>
      <vt:lpstr>DHFL</vt:lpstr>
      <vt:lpstr>Escort</vt:lpstr>
      <vt:lpstr>Havells</vt:lpstr>
      <vt:lpstr>HCL_Tech</vt:lpstr>
      <vt:lpstr>India Cement</vt:lpstr>
      <vt:lpstr>Jindal Stel</vt:lpstr>
      <vt:lpstr>LT</vt:lpstr>
      <vt:lpstr>Mothersun_Sumi</vt:lpstr>
      <vt:lpstr>RelCapital</vt:lpstr>
      <vt:lpstr>VEDL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hp</cp:lastModifiedBy>
  <dcterms:created xsi:type="dcterms:W3CDTF">2018-04-16T08:18:27Z</dcterms:created>
  <dcterms:modified xsi:type="dcterms:W3CDTF">2018-04-20T10:53:29Z</dcterms:modified>
</cp:coreProperties>
</file>